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tables/table2.xml" ContentType="application/vnd.openxmlformats-officedocument.spreadsheetml.table+xml"/>
  <Override PartName="/xl/drawings/drawing10.xml" ContentType="application/vnd.openxmlformats-officedocument.drawing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tables/table3.xml" ContentType="application/vnd.openxmlformats-officedocument.spreadsheetml.table+xml"/>
  <Override PartName="/xl/drawings/drawing11.xml" ContentType="application/vnd.openxmlformats-officedocument.drawing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0610638\Desktop\"/>
    </mc:Choice>
  </mc:AlternateContent>
  <bookViews>
    <workbookView xWindow="480" yWindow="45" windowWidth="22515" windowHeight="11055" tabRatio="853"/>
  </bookViews>
  <sheets>
    <sheet name="1-Tage hinzurechnen" sheetId="1" r:id="rId1"/>
    <sheet name="2-WE u.freie Tage herausrechnen" sheetId="10" r:id="rId2"/>
    <sheet name="3-Liste auf Monat beschränken" sheetId="12" r:id="rId3"/>
    <sheet name="4-Kontrollkästchen einfügen" sheetId="13" r:id="rId4"/>
    <sheet name="5-Daten erweitern" sheetId="14" r:id="rId5"/>
    <sheet name="6-Bedingte Formaierung" sheetId="16" r:id="rId6"/>
    <sheet name="6-Uhrzeiten" sheetId="17" r:id="rId7"/>
    <sheet name="6-Gesamtstd. u. Entgelt" sheetId="18" r:id="rId8"/>
    <sheet name="7-Ausdruck vorbereiten" sheetId="20" r:id="rId9"/>
    <sheet name="8-Blatt schützen" sheetId="21" r:id="rId10"/>
    <sheet name="9-fertige Stundenabrechnug" sheetId="22" r:id="rId11"/>
  </sheets>
  <definedNames>
    <definedName name="_xlnm.Print_Area" localSheetId="8">'7-Ausdruck vorbereiten'!$A$1:$I$48</definedName>
    <definedName name="_xlnm.Print_Area" localSheetId="9">'8-Blatt schützen'!$A$1:$I$48</definedName>
    <definedName name="_xlnm.Print_Area" localSheetId="10">'9-fertige Stundenabrechnug'!$A$1:$I$48</definedName>
  </definedNames>
  <calcPr calcId="171027"/>
</workbook>
</file>

<file path=xl/calcChain.xml><?xml version="1.0" encoding="utf-8"?>
<calcChain xmlns="http://schemas.openxmlformats.org/spreadsheetml/2006/main">
  <c r="B6" i="1" l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5" i="1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5" i="10"/>
  <c r="D44" i="22" l="1"/>
  <c r="H38" i="22"/>
  <c r="I38" i="22" s="1"/>
  <c r="G38" i="22"/>
  <c r="G37" i="22"/>
  <c r="H37" i="22" s="1"/>
  <c r="I37" i="22" s="1"/>
  <c r="G36" i="22"/>
  <c r="H36" i="22" s="1"/>
  <c r="I36" i="22" s="1"/>
  <c r="G35" i="22"/>
  <c r="H35" i="22" s="1"/>
  <c r="I35" i="22" s="1"/>
  <c r="H34" i="22"/>
  <c r="I34" i="22" s="1"/>
  <c r="G34" i="22"/>
  <c r="G33" i="22"/>
  <c r="H33" i="22" s="1"/>
  <c r="I33" i="22" s="1"/>
  <c r="G32" i="22"/>
  <c r="H32" i="22" s="1"/>
  <c r="I32" i="22" s="1"/>
  <c r="G31" i="22"/>
  <c r="H31" i="22" s="1"/>
  <c r="I31" i="22" s="1"/>
  <c r="H30" i="22"/>
  <c r="I30" i="22" s="1"/>
  <c r="G30" i="22"/>
  <c r="G29" i="22"/>
  <c r="H29" i="22" s="1"/>
  <c r="I29" i="22" s="1"/>
  <c r="G28" i="22"/>
  <c r="H28" i="22" s="1"/>
  <c r="I28" i="22" s="1"/>
  <c r="G27" i="22"/>
  <c r="H27" i="22" s="1"/>
  <c r="I27" i="22" s="1"/>
  <c r="H26" i="22"/>
  <c r="I26" i="22" s="1"/>
  <c r="G26" i="22"/>
  <c r="G25" i="22"/>
  <c r="H25" i="22" s="1"/>
  <c r="I25" i="22" s="1"/>
  <c r="G24" i="22"/>
  <c r="H24" i="22" s="1"/>
  <c r="I24" i="22" s="1"/>
  <c r="G23" i="22"/>
  <c r="H23" i="22" s="1"/>
  <c r="I23" i="22" s="1"/>
  <c r="H22" i="22"/>
  <c r="I22" i="22" s="1"/>
  <c r="G22" i="22"/>
  <c r="G21" i="22"/>
  <c r="H21" i="22" s="1"/>
  <c r="I21" i="22" s="1"/>
  <c r="G20" i="22"/>
  <c r="H20" i="22" s="1"/>
  <c r="I20" i="22" s="1"/>
  <c r="G19" i="22"/>
  <c r="H19" i="22" s="1"/>
  <c r="I19" i="22" s="1"/>
  <c r="H18" i="22"/>
  <c r="I18" i="22" s="1"/>
  <c r="G18" i="22"/>
  <c r="G17" i="22"/>
  <c r="H17" i="22" s="1"/>
  <c r="I17" i="22" s="1"/>
  <c r="G16" i="22"/>
  <c r="H16" i="22" s="1"/>
  <c r="I16" i="22" s="1"/>
  <c r="G15" i="22"/>
  <c r="H15" i="22" s="1"/>
  <c r="I15" i="22" s="1"/>
  <c r="H14" i="22"/>
  <c r="I14" i="22" s="1"/>
  <c r="G14" i="22"/>
  <c r="G13" i="22"/>
  <c r="H13" i="22" s="1"/>
  <c r="I13" i="22" s="1"/>
  <c r="G12" i="22"/>
  <c r="H12" i="22" s="1"/>
  <c r="I12" i="22" s="1"/>
  <c r="G11" i="22"/>
  <c r="H11" i="22" s="1"/>
  <c r="I11" i="22" s="1"/>
  <c r="H10" i="22"/>
  <c r="I10" i="22" s="1"/>
  <c r="G10" i="22"/>
  <c r="M9" i="22"/>
  <c r="C35" i="22" s="1"/>
  <c r="B35" i="22" s="1"/>
  <c r="G9" i="22"/>
  <c r="H9" i="22" s="1"/>
  <c r="I9" i="22" s="1"/>
  <c r="G8" i="22"/>
  <c r="H8" i="22" s="1"/>
  <c r="I8" i="22" s="1"/>
  <c r="F3" i="22"/>
  <c r="I2" i="20"/>
  <c r="I2" i="22" l="1"/>
  <c r="C9" i="22"/>
  <c r="B9" i="22" s="1"/>
  <c r="C12" i="22"/>
  <c r="B12" i="22" s="1"/>
  <c r="C16" i="22"/>
  <c r="B16" i="22" s="1"/>
  <c r="C20" i="22"/>
  <c r="B20" i="22" s="1"/>
  <c r="C28" i="22"/>
  <c r="B28" i="22" s="1"/>
  <c r="C36" i="22"/>
  <c r="B36" i="22" s="1"/>
  <c r="C13" i="22"/>
  <c r="B13" i="22" s="1"/>
  <c r="C17" i="22"/>
  <c r="B17" i="22" s="1"/>
  <c r="C21" i="22"/>
  <c r="B21" i="22" s="1"/>
  <c r="C25" i="22"/>
  <c r="B25" i="22" s="1"/>
  <c r="C29" i="22"/>
  <c r="B29" i="22" s="1"/>
  <c r="C33" i="22"/>
  <c r="B33" i="22" s="1"/>
  <c r="C37" i="22"/>
  <c r="B37" i="22" s="1"/>
  <c r="C10" i="22"/>
  <c r="B10" i="22" s="1"/>
  <c r="C14" i="22"/>
  <c r="B14" i="22" s="1"/>
  <c r="C18" i="22"/>
  <c r="B18" i="22" s="1"/>
  <c r="C22" i="22"/>
  <c r="B22" i="22" s="1"/>
  <c r="C26" i="22"/>
  <c r="B26" i="22" s="1"/>
  <c r="C30" i="22"/>
  <c r="B30" i="22" s="1"/>
  <c r="C34" i="22"/>
  <c r="B34" i="22" s="1"/>
  <c r="C38" i="22"/>
  <c r="B38" i="22" s="1"/>
  <c r="C24" i="22"/>
  <c r="B24" i="22" s="1"/>
  <c r="C32" i="22"/>
  <c r="B32" i="22" s="1"/>
  <c r="C8" i="22"/>
  <c r="B8" i="22" s="1"/>
  <c r="I3" i="22" s="1"/>
  <c r="C11" i="22"/>
  <c r="B11" i="22" s="1"/>
  <c r="C15" i="22"/>
  <c r="B15" i="22" s="1"/>
  <c r="C19" i="22"/>
  <c r="B19" i="22" s="1"/>
  <c r="C23" i="22"/>
  <c r="B23" i="22" s="1"/>
  <c r="C27" i="22"/>
  <c r="B27" i="22" s="1"/>
  <c r="C31" i="22"/>
  <c r="B31" i="22" s="1"/>
  <c r="I2" i="21"/>
  <c r="D44" i="21"/>
  <c r="H38" i="21"/>
  <c r="I38" i="21" s="1"/>
  <c r="G38" i="21"/>
  <c r="G37" i="21"/>
  <c r="H37" i="21" s="1"/>
  <c r="I37" i="21" s="1"/>
  <c r="H36" i="21"/>
  <c r="I36" i="21" s="1"/>
  <c r="G36" i="21"/>
  <c r="G35" i="21"/>
  <c r="H35" i="21" s="1"/>
  <c r="I35" i="21" s="1"/>
  <c r="H34" i="21"/>
  <c r="I34" i="21" s="1"/>
  <c r="G34" i="21"/>
  <c r="G33" i="21"/>
  <c r="H33" i="21" s="1"/>
  <c r="I33" i="21" s="1"/>
  <c r="H32" i="21"/>
  <c r="I32" i="21" s="1"/>
  <c r="G32" i="21"/>
  <c r="G31" i="21"/>
  <c r="H31" i="21" s="1"/>
  <c r="I31" i="21" s="1"/>
  <c r="H30" i="21"/>
  <c r="I30" i="21" s="1"/>
  <c r="G30" i="21"/>
  <c r="G29" i="21"/>
  <c r="H29" i="21" s="1"/>
  <c r="I29" i="21" s="1"/>
  <c r="H28" i="21"/>
  <c r="I28" i="21" s="1"/>
  <c r="G28" i="21"/>
  <c r="G27" i="21"/>
  <c r="H27" i="21" s="1"/>
  <c r="I27" i="21" s="1"/>
  <c r="H26" i="21"/>
  <c r="I26" i="21" s="1"/>
  <c r="G26" i="21"/>
  <c r="G25" i="21"/>
  <c r="H25" i="21" s="1"/>
  <c r="I25" i="21" s="1"/>
  <c r="H24" i="21"/>
  <c r="I24" i="21" s="1"/>
  <c r="G24" i="21"/>
  <c r="G23" i="21"/>
  <c r="H23" i="21" s="1"/>
  <c r="I23" i="21" s="1"/>
  <c r="H22" i="21"/>
  <c r="I22" i="21" s="1"/>
  <c r="G22" i="21"/>
  <c r="G21" i="21"/>
  <c r="H21" i="21" s="1"/>
  <c r="I21" i="21" s="1"/>
  <c r="H20" i="21"/>
  <c r="I20" i="21" s="1"/>
  <c r="G20" i="21"/>
  <c r="G19" i="21"/>
  <c r="H19" i="21" s="1"/>
  <c r="I19" i="21" s="1"/>
  <c r="H18" i="21"/>
  <c r="I18" i="21" s="1"/>
  <c r="G18" i="21"/>
  <c r="G17" i="21"/>
  <c r="H17" i="21" s="1"/>
  <c r="I17" i="21" s="1"/>
  <c r="H16" i="21"/>
  <c r="I16" i="21" s="1"/>
  <c r="G16" i="21"/>
  <c r="G15" i="21"/>
  <c r="H15" i="21" s="1"/>
  <c r="I15" i="21" s="1"/>
  <c r="H14" i="21"/>
  <c r="I14" i="21" s="1"/>
  <c r="G14" i="21"/>
  <c r="G13" i="21"/>
  <c r="H13" i="21" s="1"/>
  <c r="I13" i="21" s="1"/>
  <c r="H12" i="21"/>
  <c r="I12" i="21" s="1"/>
  <c r="G12" i="21"/>
  <c r="G11" i="21"/>
  <c r="H11" i="21" s="1"/>
  <c r="I11" i="21" s="1"/>
  <c r="H10" i="21"/>
  <c r="I10" i="21" s="1"/>
  <c r="G10" i="21"/>
  <c r="M9" i="21"/>
  <c r="C35" i="21" s="1"/>
  <c r="B35" i="21" s="1"/>
  <c r="H9" i="21"/>
  <c r="I9" i="21" s="1"/>
  <c r="G9" i="21"/>
  <c r="G8" i="21"/>
  <c r="H8" i="21" s="1"/>
  <c r="I8" i="21" s="1"/>
  <c r="F3" i="21"/>
  <c r="D44" i="20"/>
  <c r="F4" i="22" l="1"/>
  <c r="C41" i="22" s="1"/>
  <c r="C14" i="21"/>
  <c r="B14" i="21" s="1"/>
  <c r="C9" i="21"/>
  <c r="B9" i="21" s="1"/>
  <c r="C10" i="21"/>
  <c r="B10" i="21" s="1"/>
  <c r="C12" i="21"/>
  <c r="B12" i="21" s="1"/>
  <c r="C16" i="21"/>
  <c r="B16" i="21" s="1"/>
  <c r="C20" i="21"/>
  <c r="B20" i="21" s="1"/>
  <c r="C24" i="21"/>
  <c r="B24" i="21" s="1"/>
  <c r="C28" i="21"/>
  <c r="B28" i="21" s="1"/>
  <c r="C32" i="21"/>
  <c r="B32" i="21" s="1"/>
  <c r="C36" i="21"/>
  <c r="B36" i="21" s="1"/>
  <c r="C13" i="21"/>
  <c r="B13" i="21" s="1"/>
  <c r="C17" i="21"/>
  <c r="B17" i="21" s="1"/>
  <c r="C21" i="21"/>
  <c r="B21" i="21" s="1"/>
  <c r="C25" i="21"/>
  <c r="B25" i="21" s="1"/>
  <c r="C29" i="21"/>
  <c r="B29" i="21" s="1"/>
  <c r="C33" i="21"/>
  <c r="B33" i="21" s="1"/>
  <c r="C37" i="21"/>
  <c r="B37" i="21" s="1"/>
  <c r="C18" i="21"/>
  <c r="B18" i="21" s="1"/>
  <c r="C22" i="21"/>
  <c r="B22" i="21" s="1"/>
  <c r="C26" i="21"/>
  <c r="B26" i="21" s="1"/>
  <c r="C30" i="21"/>
  <c r="B30" i="21" s="1"/>
  <c r="C34" i="21"/>
  <c r="B34" i="21" s="1"/>
  <c r="C38" i="21"/>
  <c r="B38" i="21" s="1"/>
  <c r="C8" i="21"/>
  <c r="B8" i="21" s="1"/>
  <c r="C11" i="21"/>
  <c r="B11" i="21" s="1"/>
  <c r="C15" i="21"/>
  <c r="B15" i="21" s="1"/>
  <c r="C19" i="21"/>
  <c r="B19" i="21" s="1"/>
  <c r="C23" i="21"/>
  <c r="B23" i="21" s="1"/>
  <c r="C27" i="21"/>
  <c r="B27" i="21" s="1"/>
  <c r="C31" i="21"/>
  <c r="B31" i="21" s="1"/>
  <c r="G33" i="20"/>
  <c r="H33" i="20" s="1"/>
  <c r="I33" i="20" s="1"/>
  <c r="G34" i="20"/>
  <c r="H34" i="20" s="1"/>
  <c r="I34" i="20" s="1"/>
  <c r="G35" i="20"/>
  <c r="H35" i="20" s="1"/>
  <c r="I35" i="20" s="1"/>
  <c r="G36" i="20"/>
  <c r="H36" i="20" s="1"/>
  <c r="I36" i="20" s="1"/>
  <c r="G37" i="20"/>
  <c r="H37" i="20" s="1"/>
  <c r="I37" i="20" s="1"/>
  <c r="G38" i="20"/>
  <c r="H38" i="20" s="1"/>
  <c r="I38" i="20" s="1"/>
  <c r="I3" i="21" l="1"/>
  <c r="F4" i="21" s="1"/>
  <c r="C41" i="21" s="1"/>
  <c r="H32" i="20" l="1"/>
  <c r="I32" i="20" s="1"/>
  <c r="G32" i="20"/>
  <c r="G31" i="20"/>
  <c r="H31" i="20" s="1"/>
  <c r="I31" i="20" s="1"/>
  <c r="G30" i="20"/>
  <c r="H30" i="20" s="1"/>
  <c r="I30" i="20" s="1"/>
  <c r="G29" i="20"/>
  <c r="H29" i="20" s="1"/>
  <c r="I29" i="20" s="1"/>
  <c r="H28" i="20"/>
  <c r="I28" i="20" s="1"/>
  <c r="G28" i="20"/>
  <c r="G27" i="20"/>
  <c r="H27" i="20" s="1"/>
  <c r="I27" i="20" s="1"/>
  <c r="G26" i="20"/>
  <c r="H26" i="20" s="1"/>
  <c r="I26" i="20" s="1"/>
  <c r="G25" i="20"/>
  <c r="H25" i="20" s="1"/>
  <c r="I25" i="20" s="1"/>
  <c r="H24" i="20"/>
  <c r="I24" i="20" s="1"/>
  <c r="G24" i="20"/>
  <c r="G23" i="20"/>
  <c r="H23" i="20" s="1"/>
  <c r="I23" i="20" s="1"/>
  <c r="G22" i="20"/>
  <c r="H22" i="20" s="1"/>
  <c r="I22" i="20" s="1"/>
  <c r="G21" i="20"/>
  <c r="H21" i="20" s="1"/>
  <c r="I21" i="20" s="1"/>
  <c r="H20" i="20"/>
  <c r="I20" i="20" s="1"/>
  <c r="G20" i="20"/>
  <c r="G19" i="20"/>
  <c r="H19" i="20" s="1"/>
  <c r="I19" i="20" s="1"/>
  <c r="G18" i="20"/>
  <c r="H18" i="20" s="1"/>
  <c r="I18" i="20" s="1"/>
  <c r="G17" i="20"/>
  <c r="H17" i="20" s="1"/>
  <c r="I17" i="20" s="1"/>
  <c r="H16" i="20"/>
  <c r="I16" i="20" s="1"/>
  <c r="G16" i="20"/>
  <c r="G15" i="20"/>
  <c r="H15" i="20" s="1"/>
  <c r="I15" i="20" s="1"/>
  <c r="G14" i="20"/>
  <c r="H14" i="20" s="1"/>
  <c r="I14" i="20" s="1"/>
  <c r="G13" i="20"/>
  <c r="H13" i="20" s="1"/>
  <c r="I13" i="20" s="1"/>
  <c r="H12" i="20"/>
  <c r="I12" i="20" s="1"/>
  <c r="G12" i="20"/>
  <c r="G11" i="20"/>
  <c r="H11" i="20" s="1"/>
  <c r="I11" i="20" s="1"/>
  <c r="G10" i="20"/>
  <c r="H10" i="20" s="1"/>
  <c r="I10" i="20" s="1"/>
  <c r="M9" i="20"/>
  <c r="H9" i="20"/>
  <c r="I9" i="20" s="1"/>
  <c r="G9" i="20"/>
  <c r="G8" i="20"/>
  <c r="H8" i="20" s="1"/>
  <c r="I8" i="20" s="1"/>
  <c r="F3" i="20"/>
  <c r="F3" i="18"/>
  <c r="C35" i="20" l="1"/>
  <c r="C33" i="20"/>
  <c r="B33" i="20" s="1"/>
  <c r="C37" i="20"/>
  <c r="B37" i="20" s="1"/>
  <c r="C34" i="20"/>
  <c r="B34" i="20" s="1"/>
  <c r="C36" i="20"/>
  <c r="C38" i="20"/>
  <c r="B38" i="20" s="1"/>
  <c r="C9" i="20"/>
  <c r="B9" i="20" s="1"/>
  <c r="C10" i="20"/>
  <c r="B10" i="20" s="1"/>
  <c r="C14" i="20"/>
  <c r="B14" i="20" s="1"/>
  <c r="C18" i="20"/>
  <c r="B18" i="20" s="1"/>
  <c r="C22" i="20"/>
  <c r="B22" i="20" s="1"/>
  <c r="C26" i="20"/>
  <c r="B26" i="20" s="1"/>
  <c r="C30" i="20"/>
  <c r="B30" i="20" s="1"/>
  <c r="C8" i="20"/>
  <c r="B8" i="20" s="1"/>
  <c r="C11" i="20"/>
  <c r="B11" i="20" s="1"/>
  <c r="C15" i="20"/>
  <c r="B15" i="20" s="1"/>
  <c r="C19" i="20"/>
  <c r="B19" i="20" s="1"/>
  <c r="C23" i="20"/>
  <c r="B23" i="20" s="1"/>
  <c r="C27" i="20"/>
  <c r="B27" i="20" s="1"/>
  <c r="C31" i="20"/>
  <c r="B31" i="20" s="1"/>
  <c r="B35" i="20"/>
  <c r="C12" i="20"/>
  <c r="B12" i="20" s="1"/>
  <c r="C16" i="20"/>
  <c r="B16" i="20" s="1"/>
  <c r="C20" i="20"/>
  <c r="B20" i="20" s="1"/>
  <c r="C24" i="20"/>
  <c r="B24" i="20" s="1"/>
  <c r="C28" i="20"/>
  <c r="B28" i="20" s="1"/>
  <c r="C32" i="20"/>
  <c r="B32" i="20" s="1"/>
  <c r="B36" i="20"/>
  <c r="C13" i="20"/>
  <c r="B13" i="20" s="1"/>
  <c r="C17" i="20"/>
  <c r="B17" i="20" s="1"/>
  <c r="C21" i="20"/>
  <c r="B21" i="20" s="1"/>
  <c r="C25" i="20"/>
  <c r="B25" i="20" s="1"/>
  <c r="C29" i="20"/>
  <c r="B29" i="20" s="1"/>
  <c r="G38" i="18"/>
  <c r="H38" i="18" s="1"/>
  <c r="I38" i="18" s="1"/>
  <c r="G37" i="18"/>
  <c r="H37" i="18" s="1"/>
  <c r="I37" i="18" s="1"/>
  <c r="C37" i="18"/>
  <c r="B37" i="18" s="1"/>
  <c r="G36" i="18"/>
  <c r="H36" i="18" s="1"/>
  <c r="I36" i="18" s="1"/>
  <c r="H35" i="18"/>
  <c r="I35" i="18" s="1"/>
  <c r="G35" i="18"/>
  <c r="G34" i="18"/>
  <c r="H34" i="18" s="1"/>
  <c r="I34" i="18" s="1"/>
  <c r="G33" i="18"/>
  <c r="H33" i="18" s="1"/>
  <c r="I33" i="18" s="1"/>
  <c r="C33" i="18"/>
  <c r="B33" i="18" s="1"/>
  <c r="G32" i="18"/>
  <c r="H32" i="18" s="1"/>
  <c r="I32" i="18" s="1"/>
  <c r="H31" i="18"/>
  <c r="I31" i="18" s="1"/>
  <c r="G31" i="18"/>
  <c r="G30" i="18"/>
  <c r="H30" i="18" s="1"/>
  <c r="I30" i="18" s="1"/>
  <c r="G29" i="18"/>
  <c r="H29" i="18" s="1"/>
  <c r="I29" i="18" s="1"/>
  <c r="C29" i="18"/>
  <c r="B29" i="18" s="1"/>
  <c r="G28" i="18"/>
  <c r="H28" i="18" s="1"/>
  <c r="I28" i="18" s="1"/>
  <c r="H27" i="18"/>
  <c r="I27" i="18" s="1"/>
  <c r="G27" i="18"/>
  <c r="G26" i="18"/>
  <c r="H26" i="18" s="1"/>
  <c r="I26" i="18" s="1"/>
  <c r="C26" i="18"/>
  <c r="B26" i="18"/>
  <c r="G25" i="18"/>
  <c r="H25" i="18" s="1"/>
  <c r="I25" i="18" s="1"/>
  <c r="C25" i="18"/>
  <c r="B25" i="18" s="1"/>
  <c r="G24" i="18"/>
  <c r="H24" i="18" s="1"/>
  <c r="I24" i="18" s="1"/>
  <c r="H23" i="18"/>
  <c r="I23" i="18" s="1"/>
  <c r="G23" i="18"/>
  <c r="G22" i="18"/>
  <c r="H22" i="18" s="1"/>
  <c r="I22" i="18" s="1"/>
  <c r="C22" i="18"/>
  <c r="B22" i="18"/>
  <c r="G21" i="18"/>
  <c r="H21" i="18" s="1"/>
  <c r="I21" i="18" s="1"/>
  <c r="C21" i="18"/>
  <c r="B21" i="18" s="1"/>
  <c r="G20" i="18"/>
  <c r="H20" i="18" s="1"/>
  <c r="I20" i="18" s="1"/>
  <c r="H19" i="18"/>
  <c r="I19" i="18" s="1"/>
  <c r="G19" i="18"/>
  <c r="G18" i="18"/>
  <c r="H18" i="18" s="1"/>
  <c r="I18" i="18" s="1"/>
  <c r="C18" i="18"/>
  <c r="B18" i="18"/>
  <c r="G17" i="18"/>
  <c r="H17" i="18" s="1"/>
  <c r="I17" i="18" s="1"/>
  <c r="C17" i="18"/>
  <c r="B17" i="18" s="1"/>
  <c r="G16" i="18"/>
  <c r="H16" i="18" s="1"/>
  <c r="I16" i="18" s="1"/>
  <c r="G15" i="18"/>
  <c r="H15" i="18" s="1"/>
  <c r="I15" i="18" s="1"/>
  <c r="G14" i="18"/>
  <c r="H14" i="18" s="1"/>
  <c r="I14" i="18" s="1"/>
  <c r="C14" i="18"/>
  <c r="B14" i="18"/>
  <c r="G13" i="18"/>
  <c r="H13" i="18" s="1"/>
  <c r="I13" i="18" s="1"/>
  <c r="C13" i="18"/>
  <c r="B13" i="18" s="1"/>
  <c r="G12" i="18"/>
  <c r="H12" i="18" s="1"/>
  <c r="I12" i="18" s="1"/>
  <c r="G11" i="18"/>
  <c r="H11" i="18" s="1"/>
  <c r="I11" i="18" s="1"/>
  <c r="G10" i="18"/>
  <c r="H10" i="18" s="1"/>
  <c r="I10" i="18" s="1"/>
  <c r="C10" i="18"/>
  <c r="B10" i="18"/>
  <c r="M9" i="18"/>
  <c r="C36" i="18" s="1"/>
  <c r="B36" i="18" s="1"/>
  <c r="G9" i="18"/>
  <c r="H9" i="18" s="1"/>
  <c r="I9" i="18" s="1"/>
  <c r="C9" i="18"/>
  <c r="B9" i="18" s="1"/>
  <c r="G8" i="18"/>
  <c r="H8" i="18" s="1"/>
  <c r="I8" i="18" s="1"/>
  <c r="I11" i="17"/>
  <c r="I12" i="17"/>
  <c r="I13" i="17"/>
  <c r="I14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H11" i="17"/>
  <c r="H12" i="17"/>
  <c r="H13" i="17"/>
  <c r="H14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G9" i="17"/>
  <c r="H9" i="17" s="1"/>
  <c r="I9" i="17" s="1"/>
  <c r="G10" i="17"/>
  <c r="H10" i="17" s="1"/>
  <c r="I10" i="17" s="1"/>
  <c r="G11" i="17"/>
  <c r="G12" i="17"/>
  <c r="G13" i="17"/>
  <c r="G14" i="17"/>
  <c r="G15" i="17"/>
  <c r="H15" i="17" s="1"/>
  <c r="I15" i="17" s="1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I3" i="20" l="1"/>
  <c r="F4" i="20" s="1"/>
  <c r="C41" i="20" s="1"/>
  <c r="I2" i="18"/>
  <c r="I3" i="18"/>
  <c r="C30" i="18"/>
  <c r="B30" i="18" s="1"/>
  <c r="C34" i="18"/>
  <c r="B34" i="18" s="1"/>
  <c r="C38" i="18"/>
  <c r="B38" i="18" s="1"/>
  <c r="C8" i="18"/>
  <c r="B8" i="18" s="1"/>
  <c r="C11" i="18"/>
  <c r="B11" i="18" s="1"/>
  <c r="C15" i="18"/>
  <c r="B15" i="18" s="1"/>
  <c r="C19" i="18"/>
  <c r="B19" i="18" s="1"/>
  <c r="C23" i="18"/>
  <c r="B23" i="18" s="1"/>
  <c r="C27" i="18"/>
  <c r="B27" i="18" s="1"/>
  <c r="C31" i="18"/>
  <c r="B31" i="18" s="1"/>
  <c r="C35" i="18"/>
  <c r="B35" i="18" s="1"/>
  <c r="C12" i="18"/>
  <c r="B12" i="18" s="1"/>
  <c r="C16" i="18"/>
  <c r="B16" i="18" s="1"/>
  <c r="C20" i="18"/>
  <c r="B20" i="18" s="1"/>
  <c r="C24" i="18"/>
  <c r="B24" i="18" s="1"/>
  <c r="C28" i="18"/>
  <c r="B28" i="18" s="1"/>
  <c r="C32" i="18"/>
  <c r="B32" i="18" s="1"/>
  <c r="G8" i="17"/>
  <c r="H8" i="17" s="1"/>
  <c r="I8" i="17" s="1"/>
  <c r="M9" i="17"/>
  <c r="C38" i="17" s="1"/>
  <c r="B38" i="17" s="1"/>
  <c r="F4" i="18" l="1"/>
  <c r="C9" i="17"/>
  <c r="B9" i="17" s="1"/>
  <c r="C11" i="17"/>
  <c r="B11" i="17" s="1"/>
  <c r="C13" i="17"/>
  <c r="B13" i="17" s="1"/>
  <c r="C8" i="17"/>
  <c r="B8" i="17" s="1"/>
  <c r="C10" i="17"/>
  <c r="B10" i="17" s="1"/>
  <c r="C15" i="17"/>
  <c r="B15" i="17" s="1"/>
  <c r="C17" i="17"/>
  <c r="B17" i="17" s="1"/>
  <c r="C19" i="17"/>
  <c r="B19" i="17" s="1"/>
  <c r="C21" i="17"/>
  <c r="B21" i="17" s="1"/>
  <c r="C23" i="17"/>
  <c r="B23" i="17" s="1"/>
  <c r="C25" i="17"/>
  <c r="B25" i="17" s="1"/>
  <c r="C27" i="17"/>
  <c r="B27" i="17" s="1"/>
  <c r="C29" i="17"/>
  <c r="B29" i="17" s="1"/>
  <c r="C31" i="17"/>
  <c r="B31" i="17" s="1"/>
  <c r="C33" i="17"/>
  <c r="B33" i="17" s="1"/>
  <c r="C35" i="17"/>
  <c r="B35" i="17" s="1"/>
  <c r="C37" i="17"/>
  <c r="B37" i="17" s="1"/>
  <c r="C12" i="17"/>
  <c r="B12" i="17" s="1"/>
  <c r="C14" i="17"/>
  <c r="B14" i="17" s="1"/>
  <c r="C16" i="17"/>
  <c r="B16" i="17" s="1"/>
  <c r="C18" i="17"/>
  <c r="B18" i="17" s="1"/>
  <c r="C20" i="17"/>
  <c r="B20" i="17" s="1"/>
  <c r="C22" i="17"/>
  <c r="B22" i="17" s="1"/>
  <c r="C24" i="17"/>
  <c r="B24" i="17" s="1"/>
  <c r="C26" i="17"/>
  <c r="B26" i="17" s="1"/>
  <c r="C28" i="17"/>
  <c r="B28" i="17" s="1"/>
  <c r="C30" i="17"/>
  <c r="B30" i="17" s="1"/>
  <c r="C32" i="17"/>
  <c r="B32" i="17" s="1"/>
  <c r="C34" i="17"/>
  <c r="B34" i="17" s="1"/>
  <c r="C36" i="17"/>
  <c r="B36" i="17" s="1"/>
  <c r="Q13" i="16" l="1"/>
  <c r="M9" i="16"/>
  <c r="C10" i="16" s="1"/>
  <c r="B10" i="16" s="1"/>
  <c r="C12" i="16" l="1"/>
  <c r="B12" i="16" s="1"/>
  <c r="C18" i="16"/>
  <c r="B18" i="16" s="1"/>
  <c r="C22" i="16"/>
  <c r="B22" i="16" s="1"/>
  <c r="C26" i="16"/>
  <c r="B26" i="16" s="1"/>
  <c r="C30" i="16"/>
  <c r="B30" i="16" s="1"/>
  <c r="C32" i="16"/>
  <c r="B32" i="16" s="1"/>
  <c r="C36" i="16"/>
  <c r="B36" i="16" s="1"/>
  <c r="C38" i="16"/>
  <c r="B38" i="16" s="1"/>
  <c r="C9" i="16"/>
  <c r="B9" i="16" s="1"/>
  <c r="C14" i="16"/>
  <c r="B14" i="16" s="1"/>
  <c r="C20" i="16"/>
  <c r="B20" i="16" s="1"/>
  <c r="C24" i="16"/>
  <c r="B24" i="16" s="1"/>
  <c r="C28" i="16"/>
  <c r="B28" i="16" s="1"/>
  <c r="C34" i="16"/>
  <c r="B34" i="16" s="1"/>
  <c r="C11" i="16"/>
  <c r="B11" i="16" s="1"/>
  <c r="C13" i="16"/>
  <c r="B13" i="16" s="1"/>
  <c r="C15" i="16"/>
  <c r="B15" i="16" s="1"/>
  <c r="C17" i="16"/>
  <c r="B17" i="16" s="1"/>
  <c r="C19" i="16"/>
  <c r="B19" i="16" s="1"/>
  <c r="C21" i="16"/>
  <c r="B21" i="16" s="1"/>
  <c r="C23" i="16"/>
  <c r="B23" i="16" s="1"/>
  <c r="C25" i="16"/>
  <c r="B25" i="16" s="1"/>
  <c r="C27" i="16"/>
  <c r="B27" i="16" s="1"/>
  <c r="C29" i="16"/>
  <c r="B29" i="16" s="1"/>
  <c r="C31" i="16"/>
  <c r="B31" i="16" s="1"/>
  <c r="C33" i="16"/>
  <c r="B33" i="16" s="1"/>
  <c r="C35" i="16"/>
  <c r="B35" i="16" s="1"/>
  <c r="C37" i="16"/>
  <c r="B37" i="16" s="1"/>
  <c r="C16" i="16"/>
  <c r="B16" i="16" s="1"/>
  <c r="C8" i="16"/>
  <c r="B8" i="16" s="1"/>
  <c r="M9" i="14" l="1"/>
  <c r="C9" i="14" s="1"/>
  <c r="B9" i="14" s="1"/>
  <c r="F9" i="13"/>
  <c r="B6" i="13" s="1"/>
  <c r="F9" i="12"/>
  <c r="B6" i="12" s="1"/>
  <c r="C16" i="14" l="1"/>
  <c r="B16" i="14" s="1"/>
  <c r="C20" i="14"/>
  <c r="B20" i="14" s="1"/>
  <c r="C24" i="14"/>
  <c r="B24" i="14" s="1"/>
  <c r="C28" i="14"/>
  <c r="B28" i="14" s="1"/>
  <c r="C32" i="14"/>
  <c r="B32" i="14" s="1"/>
  <c r="C36" i="14"/>
  <c r="B36" i="14" s="1"/>
  <c r="C10" i="14"/>
  <c r="B10" i="14" s="1"/>
  <c r="C13" i="14"/>
  <c r="B13" i="14" s="1"/>
  <c r="C17" i="14"/>
  <c r="B17" i="14" s="1"/>
  <c r="C21" i="14"/>
  <c r="B21" i="14" s="1"/>
  <c r="C25" i="14"/>
  <c r="B25" i="14" s="1"/>
  <c r="C29" i="14"/>
  <c r="B29" i="14" s="1"/>
  <c r="C33" i="14"/>
  <c r="B33" i="14" s="1"/>
  <c r="C37" i="14"/>
  <c r="B37" i="14" s="1"/>
  <c r="C11" i="14"/>
  <c r="B11" i="14" s="1"/>
  <c r="C14" i="14"/>
  <c r="B14" i="14" s="1"/>
  <c r="C18" i="14"/>
  <c r="B18" i="14" s="1"/>
  <c r="C22" i="14"/>
  <c r="B22" i="14" s="1"/>
  <c r="C26" i="14"/>
  <c r="B26" i="14" s="1"/>
  <c r="C30" i="14"/>
  <c r="B30" i="14" s="1"/>
  <c r="C34" i="14"/>
  <c r="B34" i="14" s="1"/>
  <c r="C38" i="14"/>
  <c r="B38" i="14" s="1"/>
  <c r="C8" i="14"/>
  <c r="B8" i="14" s="1"/>
  <c r="C12" i="14"/>
  <c r="B12" i="14" s="1"/>
  <c r="C15" i="14"/>
  <c r="B15" i="14" s="1"/>
  <c r="C19" i="14"/>
  <c r="B19" i="14" s="1"/>
  <c r="C23" i="14"/>
  <c r="B23" i="14" s="1"/>
  <c r="C27" i="14"/>
  <c r="B27" i="14" s="1"/>
  <c r="C31" i="14"/>
  <c r="B31" i="14" s="1"/>
  <c r="C35" i="14"/>
  <c r="B35" i="14" s="1"/>
  <c r="B12" i="13"/>
  <c r="B5" i="13"/>
  <c r="B24" i="13"/>
  <c r="B8" i="13"/>
  <c r="B35" i="13"/>
  <c r="B20" i="13"/>
  <c r="B32" i="13"/>
  <c r="B16" i="13"/>
  <c r="B28" i="13"/>
  <c r="B33" i="13"/>
  <c r="B29" i="13"/>
  <c r="B25" i="13"/>
  <c r="B21" i="13"/>
  <c r="B17" i="13"/>
  <c r="B13" i="13"/>
  <c r="B9" i="13"/>
  <c r="B31" i="13"/>
  <c r="B23" i="13"/>
  <c r="B15" i="13"/>
  <c r="B11" i="13"/>
  <c r="B7" i="13"/>
  <c r="B27" i="13"/>
  <c r="B19" i="13"/>
  <c r="B34" i="13"/>
  <c r="B30" i="13"/>
  <c r="B26" i="13"/>
  <c r="B22" i="13"/>
  <c r="B18" i="13"/>
  <c r="B14" i="13"/>
  <c r="B10" i="13"/>
  <c r="B35" i="12"/>
  <c r="B27" i="12"/>
  <c r="B23" i="12"/>
  <c r="B19" i="12"/>
  <c r="B15" i="12"/>
  <c r="B11" i="12"/>
  <c r="B34" i="12"/>
  <c r="B30" i="12"/>
  <c r="B26" i="12"/>
  <c r="B22" i="12"/>
  <c r="B18" i="12"/>
  <c r="B14" i="12"/>
  <c r="B10" i="12"/>
  <c r="B33" i="12"/>
  <c r="B29" i="12"/>
  <c r="B25" i="12"/>
  <c r="B21" i="12"/>
  <c r="B17" i="12"/>
  <c r="B13" i="12"/>
  <c r="B9" i="12"/>
  <c r="B5" i="12"/>
  <c r="B32" i="12"/>
  <c r="B28" i="12"/>
  <c r="B24" i="12"/>
  <c r="B20" i="12"/>
  <c r="B16" i="12"/>
  <c r="B12" i="12"/>
  <c r="B8" i="12"/>
  <c r="B7" i="12"/>
  <c r="B31" i="12"/>
  <c r="F9" i="10"/>
</calcChain>
</file>

<file path=xl/comments1.xml><?xml version="1.0" encoding="utf-8"?>
<comments xmlns="http://schemas.openxmlformats.org/spreadsheetml/2006/main">
  <authors>
    <author>Dagmar Serb</author>
  </authors>
  <commentList>
    <comment ref="B5" authorId="0" shapeId="0">
      <text>
        <r>
          <rPr>
            <b/>
            <sz val="9"/>
            <color indexed="81"/>
            <rFont val="Tahoma"/>
            <family val="2"/>
          </rPr>
          <t xml:space="preserve">Dagmar Serb:
</t>
        </r>
        <r>
          <rPr>
            <sz val="11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Der erste Schritt bei der Erstellung unserer Stundenabrechnung ist die </t>
        </r>
        <r>
          <rPr>
            <b/>
            <sz val="9"/>
            <color indexed="81"/>
            <rFont val="Tahoma"/>
            <family val="2"/>
          </rPr>
          <t>Auflistung von Tagen</t>
        </r>
        <r>
          <rPr>
            <sz val="9"/>
            <color indexed="81"/>
            <rFont val="Tahoma"/>
            <family val="2"/>
          </rPr>
          <t xml:space="preserve">. Dabei soll </t>
        </r>
        <r>
          <rPr>
            <b/>
            <sz val="9"/>
            <color indexed="81"/>
            <rFont val="Tahoma"/>
            <family val="2"/>
          </rPr>
          <t>ausgehend vom Ausgangsdatum</t>
        </r>
        <r>
          <rPr>
            <sz val="9"/>
            <color indexed="81"/>
            <rFont val="Tahoma"/>
            <family val="2"/>
          </rPr>
          <t xml:space="preserve"> (Zelle B1) beim Kopieren der Formel nach unten j</t>
        </r>
        <r>
          <rPr>
            <b/>
            <sz val="9"/>
            <color indexed="81"/>
            <rFont val="Tahoma"/>
            <family val="2"/>
          </rPr>
          <t>eweils ein Tag hinzugefügt</t>
        </r>
        <r>
          <rPr>
            <sz val="9"/>
            <color indexed="81"/>
            <rFont val="Tahoma"/>
            <family val="2"/>
          </rPr>
          <t xml:space="preserve"> werden. Dabei hilft uns die</t>
        </r>
        <r>
          <rPr>
            <b/>
            <sz val="9"/>
            <color indexed="81"/>
            <rFont val="Tahoma"/>
            <family val="2"/>
          </rPr>
          <t xml:space="preserve"> Funktion ZEILEN - </t>
        </r>
        <r>
          <rPr>
            <sz val="9"/>
            <color indexed="81"/>
            <rFont val="Tahoma"/>
            <family val="2"/>
          </rPr>
          <t xml:space="preserve">sie gibt die Anzahl der Zeilen in einem Bezug oder einer Matrix zurück: =ZEILEN(Matrix) </t>
        </r>
        <r>
          <rPr>
            <b/>
            <sz val="9"/>
            <color indexed="81"/>
            <rFont val="Tahoma"/>
            <family val="2"/>
          </rPr>
          <t xml:space="preserve">
Schrittweiser Aufbau der Formel: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1"/>
            <color indexed="81"/>
            <rFont val="Tahoma"/>
            <family val="2"/>
          </rPr>
          <t>=$B$1</t>
        </r>
        <r>
          <rPr>
            <sz val="11"/>
            <color indexed="81"/>
            <rFont val="Tahoma"/>
            <family val="2"/>
          </rPr>
          <t xml:space="preserve">  </t>
        </r>
        <r>
          <rPr>
            <sz val="12"/>
            <color indexed="81"/>
            <rFont val="Tahoma"/>
            <family val="2"/>
          </rPr>
          <t xml:space="preserve">                           </t>
        </r>
        <r>
          <rPr>
            <sz val="9"/>
            <color indexed="81"/>
            <rFont val="Tahoma"/>
            <family val="2"/>
          </rPr>
          <t xml:space="preserve"># </t>
        </r>
        <r>
          <rPr>
            <b/>
            <sz val="9"/>
            <color indexed="81"/>
            <rFont val="Tahoma"/>
            <family val="2"/>
          </rPr>
          <t>Ausgangsdatum B1</t>
        </r>
        <r>
          <rPr>
            <sz val="9"/>
            <color indexed="81"/>
            <rFont val="Tahoma"/>
            <family val="2"/>
          </rPr>
          <t xml:space="preserve"> - mit Dollarzeichen </t>
        </r>
        <r>
          <rPr>
            <b/>
            <sz val="9"/>
            <color indexed="81"/>
            <rFont val="Tahoma"/>
            <family val="2"/>
          </rPr>
          <t>fixieren</t>
        </r>
        <r>
          <rPr>
            <sz val="9"/>
            <color indexed="81"/>
            <rFont val="Tahoma"/>
            <family val="2"/>
          </rPr>
          <t xml:space="preserve">, da Zelle B1 beim Kopieren der Formel nach unten fix bleiben muss!
</t>
        </r>
        <r>
          <rPr>
            <sz val="11"/>
            <color indexed="81"/>
            <rFont val="Tahoma"/>
            <family val="2"/>
          </rPr>
          <t>=$B$1</t>
        </r>
        <r>
          <rPr>
            <b/>
            <sz val="11"/>
            <color indexed="81"/>
            <rFont val="Tahoma"/>
            <family val="2"/>
          </rPr>
          <t xml:space="preserve">+zeilen($B$5:B5)    </t>
        </r>
        <r>
          <rPr>
            <sz val="9"/>
            <color indexed="81"/>
            <rFont val="Tahoma"/>
            <family val="2"/>
          </rPr>
          <t xml:space="preserve"># </t>
        </r>
        <r>
          <rPr>
            <b/>
            <sz val="9"/>
            <color indexed="81"/>
            <rFont val="Tahoma"/>
            <family val="2"/>
          </rPr>
          <t>plus Anzahl der Zeilen</t>
        </r>
        <r>
          <rPr>
            <sz val="9"/>
            <color indexed="81"/>
            <rFont val="Tahoma"/>
            <family val="2"/>
          </rPr>
          <t xml:space="preserve"> vom </t>
        </r>
        <r>
          <rPr>
            <b/>
            <sz val="9"/>
            <color indexed="81"/>
            <rFont val="Tahoma"/>
            <family val="2"/>
          </rPr>
          <t>Bereich $B$5:B5</t>
        </r>
        <r>
          <rPr>
            <sz val="9"/>
            <color indexed="81"/>
            <rFont val="Tahoma"/>
            <family val="2"/>
          </rPr>
          <t xml:space="preserve">; d.h. beim Kopieren der Formel nach unten wird jeweils 
                                                   die Anzahl der Zelle $B$5 (fix) bis B5, B6, B7,... zurückgegeben.
Als </t>
        </r>
        <r>
          <rPr>
            <b/>
            <sz val="9"/>
            <color indexed="81"/>
            <rFont val="Tahoma"/>
            <family val="2"/>
          </rPr>
          <t>Ergebnis</t>
        </r>
        <r>
          <rPr>
            <sz val="9"/>
            <color indexed="81"/>
            <rFont val="Tahoma"/>
            <family val="2"/>
          </rPr>
          <t xml:space="preserve"> gibt Excel das </t>
        </r>
        <r>
          <rPr>
            <b/>
            <sz val="9"/>
            <color indexed="81"/>
            <rFont val="Tahoma"/>
            <family val="2"/>
          </rPr>
          <t>Ausgangsdatum (01.06.2017) plus 1 Zeile</t>
        </r>
        <r>
          <rPr>
            <sz val="9"/>
            <color indexed="81"/>
            <rFont val="Tahoma"/>
            <family val="2"/>
          </rPr>
          <t xml:space="preserve"> zurück, also "</t>
        </r>
        <r>
          <rPr>
            <b/>
            <sz val="9"/>
            <color indexed="81"/>
            <rFont val="Tahoma"/>
            <family val="2"/>
          </rPr>
          <t>02.01.2017</t>
        </r>
        <r>
          <rPr>
            <sz val="9"/>
            <color indexed="81"/>
            <rFont val="Tahoma"/>
            <family val="2"/>
          </rPr>
          <t xml:space="preserve">". Damit </t>
        </r>
        <r>
          <rPr>
            <b/>
            <sz val="9"/>
            <color indexed="81"/>
            <rFont val="Tahoma"/>
            <family val="2"/>
          </rPr>
          <t>mit dem Ausgangsdatum (01.06.2017) begonnen wird</t>
        </r>
        <r>
          <rPr>
            <sz val="9"/>
            <color indexed="81"/>
            <rFont val="Tahoma"/>
            <family val="2"/>
          </rPr>
          <t xml:space="preserve">, müssen wir </t>
        </r>
        <r>
          <rPr>
            <b/>
            <sz val="9"/>
            <color indexed="81"/>
            <rFont val="Tahoma"/>
            <family val="2"/>
          </rPr>
          <t>vom Ausgangsdatum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1 Tag abziehen.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=$B$1</t>
        </r>
        <r>
          <rPr>
            <b/>
            <sz val="11"/>
            <color indexed="81"/>
            <rFont val="Tahoma"/>
            <family val="2"/>
          </rPr>
          <t>-1</t>
        </r>
        <r>
          <rPr>
            <sz val="11"/>
            <color indexed="81"/>
            <rFont val="Tahoma"/>
            <family val="2"/>
          </rPr>
          <t>+zeilen($B$5:B5)</t>
        </r>
        <r>
          <rPr>
            <b/>
            <sz val="11"/>
            <color indexed="81"/>
            <rFont val="Tahoma"/>
            <family val="2"/>
          </rPr>
          <t xml:space="preserve">  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Ergebnis: Beim Kopieren der Formel nach unten wird jeweils 1 Tag zum Ausgangsdatum hinzugerechnet.</t>
        </r>
      </text>
    </comment>
  </commentList>
</comments>
</file>

<file path=xl/comments2.xml><?xml version="1.0" encoding="utf-8"?>
<comments xmlns="http://schemas.openxmlformats.org/spreadsheetml/2006/main">
  <authors>
    <author>Dagmar Serb</author>
    <author>ziduser</author>
  </authors>
  <commentList>
    <comment ref="B5" authorId="0" shapeId="0">
      <text>
        <r>
          <rPr>
            <b/>
            <sz val="9"/>
            <color indexed="81"/>
            <rFont val="Tahoma"/>
            <family val="2"/>
          </rPr>
          <t xml:space="preserve">Dagmar Serb:
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Wochenden und freie Tage herausrechnen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Einbinden der </t>
        </r>
        <r>
          <rPr>
            <b/>
            <sz val="9"/>
            <color indexed="81"/>
            <rFont val="Tahoma"/>
            <family val="2"/>
          </rPr>
          <t>Funktion ARBEITSTAG.INTL</t>
        </r>
        <r>
          <rPr>
            <sz val="9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ARBEITSTAG.INTL(Ausgangsdatum;Tage;[Wochenende];[Freie_Tage])</t>
        </r>
        <r>
          <rPr>
            <b/>
            <sz val="9"/>
            <color indexed="81"/>
            <rFont val="Tahoma"/>
            <family val="2"/>
          </rPr>
          <t xml:space="preserve">
Schrittweiser Aufbau der Formel:
Funktionsname: </t>
        </r>
        <r>
          <rPr>
            <b/>
            <sz val="10"/>
            <color indexed="81"/>
            <rFont val="Tahoma"/>
            <family val="2"/>
          </rPr>
          <t>=ARBEITSTAG.INTL(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Argument</t>
        </r>
        <r>
          <rPr>
            <b/>
            <sz val="9"/>
            <color indexed="81"/>
            <rFont val="Tahoma"/>
            <family val="2"/>
          </rPr>
          <t xml:space="preserve"> "Ausgangsdatum"</t>
        </r>
        <r>
          <rPr>
            <sz val="9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=ARBEITSTAG.INTL(</t>
        </r>
        <r>
          <rPr>
            <b/>
            <sz val="10"/>
            <color indexed="81"/>
            <rFont val="Tahoma"/>
            <family val="2"/>
          </rPr>
          <t>$B$1-1</t>
        </r>
        <r>
          <rPr>
            <sz val="10"/>
            <color indexed="81"/>
            <rFont val="Tahoma"/>
            <family val="2"/>
          </rPr>
          <t xml:space="preserve">;                                         </t>
        </r>
        <r>
          <rPr>
            <sz val="9"/>
            <color indexed="81"/>
            <rFont val="Tahoma"/>
            <family val="2"/>
          </rPr>
          <t>#"</t>
        </r>
        <r>
          <rPr>
            <b/>
            <sz val="9"/>
            <color indexed="81"/>
            <rFont val="Tahoma"/>
            <family val="2"/>
          </rPr>
          <t>Ausgangsdatum</t>
        </r>
        <r>
          <rPr>
            <sz val="9"/>
            <color indexed="81"/>
            <rFont val="Tahoma"/>
            <family val="2"/>
          </rPr>
          <t xml:space="preserve">" ist das Datum in </t>
        </r>
        <r>
          <rPr>
            <b/>
            <sz val="9"/>
            <color indexed="81"/>
            <rFont val="Tahoma"/>
            <family val="2"/>
          </rPr>
          <t>B1</t>
        </r>
        <r>
          <rPr>
            <sz val="9"/>
            <color indexed="81"/>
            <rFont val="Tahoma"/>
            <family val="2"/>
          </rPr>
          <t xml:space="preserve"> (fixieren!) abzüglich 1.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Argument</t>
        </r>
        <r>
          <rPr>
            <b/>
            <sz val="9"/>
            <color indexed="81"/>
            <rFont val="Tahoma"/>
            <family val="2"/>
          </rPr>
          <t xml:space="preserve"> "Tage":</t>
        </r>
        <r>
          <rPr>
            <sz val="10"/>
            <color indexed="81"/>
            <rFont val="Tahoma"/>
            <family val="2"/>
          </rPr>
          <t xml:space="preserve"> =ARBEITSTAG.INTL($B$1-1;</t>
        </r>
        <r>
          <rPr>
            <b/>
            <sz val="10"/>
            <color indexed="81"/>
            <rFont val="Tahoma"/>
            <family val="2"/>
          </rPr>
          <t>ZEILEN($B$5:B5)</t>
        </r>
        <r>
          <rPr>
            <sz val="10"/>
            <color indexed="81"/>
            <rFont val="Tahoma"/>
            <family val="2"/>
          </rPr>
          <t xml:space="preserve">;                                 </t>
        </r>
        <r>
          <rPr>
            <sz val="9"/>
            <color indexed="81"/>
            <rFont val="Tahoma"/>
            <family val="2"/>
          </rPr>
          <t>#"</t>
        </r>
        <r>
          <rPr>
            <b/>
            <sz val="9"/>
            <color indexed="81"/>
            <rFont val="Tahoma"/>
            <family val="2"/>
          </rPr>
          <t>Tage</t>
        </r>
        <r>
          <rPr>
            <sz val="9"/>
            <color indexed="81"/>
            <rFont val="Tahoma"/>
            <family val="2"/>
          </rPr>
          <t xml:space="preserve">" zählt eine </t>
        </r>
        <r>
          <rPr>
            <b/>
            <sz val="9"/>
            <color indexed="81"/>
            <rFont val="Tahoma"/>
            <family val="2"/>
          </rPr>
          <t>gewisse Anzahl von Tagen drauf</t>
        </r>
        <r>
          <rPr>
            <sz val="9"/>
            <color indexed="81"/>
            <rFont val="Tahoma"/>
            <family val="2"/>
          </rPr>
          <t xml:space="preserve">; das erledigt unsere bereits </t>
        </r>
        <r>
          <rPr>
            <b/>
            <sz val="9"/>
            <color indexed="81"/>
            <rFont val="Tahoma"/>
            <family val="2"/>
          </rPr>
          <t>vorhandene Funktion ZEILEN</t>
        </r>
        <r>
          <rPr>
            <sz val="9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Argument "</t>
        </r>
        <r>
          <rPr>
            <b/>
            <sz val="9"/>
            <color indexed="81"/>
            <rFont val="Tahoma"/>
            <family val="2"/>
          </rPr>
          <t>Wochenende</t>
        </r>
        <r>
          <rPr>
            <sz val="9"/>
            <color indexed="81"/>
            <rFont val="Tahoma"/>
            <family val="2"/>
          </rPr>
          <t>":</t>
        </r>
        <r>
          <rPr>
            <sz val="10"/>
            <color indexed="81"/>
            <rFont val="Tahoma"/>
            <family val="2"/>
          </rPr>
          <t xml:space="preserve"> =ARBEITSTAG.INTL($B$1-1;ZEILEN($B$5:B5);</t>
        </r>
        <r>
          <rPr>
            <b/>
            <sz val="10"/>
            <color indexed="81"/>
            <rFont val="Tahoma"/>
            <family val="2"/>
          </rPr>
          <t>$F$9</t>
        </r>
        <r>
          <rPr>
            <sz val="10"/>
            <color indexed="81"/>
            <rFont val="Tahoma"/>
            <family val="2"/>
          </rPr>
          <t xml:space="preserve">;               </t>
        </r>
        <r>
          <rPr>
            <sz val="9"/>
            <color indexed="81"/>
            <rFont val="Tahoma"/>
            <family val="2"/>
          </rPr>
          <t>#"</t>
        </r>
        <r>
          <rPr>
            <b/>
            <sz val="9"/>
            <color indexed="81"/>
            <rFont val="Tahoma"/>
            <family val="2"/>
          </rPr>
          <t>Wochenende</t>
        </r>
        <r>
          <rPr>
            <sz val="9"/>
            <color indexed="81"/>
            <rFont val="Tahoma"/>
            <family val="2"/>
          </rPr>
          <t xml:space="preserve">" legt das Wochenende fest (Sa+So, nur So etc.); in unserem Fall stellen wir einen </t>
        </r>
        <r>
          <rPr>
            <b/>
            <sz val="9"/>
            <color indexed="81"/>
            <rFont val="Tahoma"/>
            <family val="2"/>
          </rPr>
          <t>Zellbezug zu F9</t>
        </r>
        <r>
          <rPr>
            <sz val="9"/>
            <color indexed="81"/>
            <rFont val="Tahoma"/>
            <family val="2"/>
          </rPr>
          <t xml:space="preserve"> (fixieren!) her (Schritt 2!)</t>
        </r>
        <r>
          <rPr>
            <sz val="10"/>
            <color indexed="81"/>
            <rFont val="Tahoma"/>
            <family val="2"/>
          </rPr>
          <t xml:space="preserve"> 
</t>
        </r>
        <r>
          <rPr>
            <sz val="9"/>
            <color indexed="81"/>
            <rFont val="Tahoma"/>
            <family val="2"/>
          </rPr>
          <t>Argument "</t>
        </r>
        <r>
          <rPr>
            <b/>
            <sz val="9"/>
            <color indexed="81"/>
            <rFont val="Tahoma"/>
            <family val="2"/>
          </rPr>
          <t>Freie Tage</t>
        </r>
        <r>
          <rPr>
            <sz val="9"/>
            <color indexed="81"/>
            <rFont val="Tahoma"/>
            <family val="2"/>
          </rPr>
          <t>":</t>
        </r>
        <r>
          <rPr>
            <sz val="10"/>
            <color indexed="81"/>
            <rFont val="Tahoma"/>
            <family val="2"/>
          </rPr>
          <t xml:space="preserve"> =ARBEITSTAG.INTL($B$1-1;ZEILEN($B$5:B5);$F$9;</t>
        </r>
        <r>
          <rPr>
            <b/>
            <sz val="10"/>
            <color indexed="81"/>
            <rFont val="Tahoma"/>
            <family val="2"/>
          </rPr>
          <t>$G$2:$G$8</t>
        </r>
        <r>
          <rPr>
            <sz val="10"/>
            <color indexed="81"/>
            <rFont val="Tahoma"/>
            <family val="2"/>
          </rPr>
          <t xml:space="preserve">)  </t>
        </r>
        <r>
          <rPr>
            <sz val="9"/>
            <color indexed="81"/>
            <rFont val="Tahoma"/>
            <family val="2"/>
          </rPr>
          <t>#"</t>
        </r>
        <r>
          <rPr>
            <b/>
            <sz val="9"/>
            <color indexed="81"/>
            <rFont val="Tahoma"/>
            <family val="2"/>
          </rPr>
          <t>Freie Tage</t>
        </r>
        <r>
          <rPr>
            <sz val="9"/>
            <color indexed="81"/>
            <rFont val="Tahoma"/>
            <family val="2"/>
          </rPr>
          <t xml:space="preserve">" berücksichtigt </t>
        </r>
        <r>
          <rPr>
            <b/>
            <sz val="9"/>
            <color indexed="81"/>
            <rFont val="Tahoma"/>
            <family val="2"/>
          </rPr>
          <t>Feiertage</t>
        </r>
        <r>
          <rPr>
            <sz val="9"/>
            <color indexed="81"/>
            <rFont val="Tahoma"/>
            <family val="2"/>
          </rPr>
          <t xml:space="preserve"> etc.; in unserem Fall stellen wir einen </t>
        </r>
        <r>
          <rPr>
            <b/>
            <sz val="9"/>
            <color indexed="81"/>
            <rFont val="Tahoma"/>
            <family val="2"/>
          </rPr>
          <t>Zellbezug zum Bereich G2:G8</t>
        </r>
        <r>
          <rPr>
            <sz val="9"/>
            <color indexed="81"/>
            <rFont val="Tahoma"/>
            <family val="2"/>
          </rPr>
          <t xml:space="preserve"> (fixieren!) her.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
Ergebnis: Es werden alle Tage seit dem Ausgangsdatum, abzüglich des angegebenen Wochenendes und der freien Tage, aufgelistet.</t>
        </r>
        <r>
          <rPr>
            <sz val="10"/>
            <color indexed="81"/>
            <rFont val="Tahoma"/>
            <family val="2"/>
          </rPr>
          <t xml:space="preserve">
  </t>
        </r>
      </text>
    </comment>
    <comment ref="F9" authorId="1" shapeId="0">
      <text>
        <r>
          <rPr>
            <b/>
            <sz val="9"/>
            <color indexed="81"/>
            <rFont val="Segoe UI"/>
            <family val="2"/>
          </rPr>
          <t xml:space="preserve">Dagmar Serb:
</t>
        </r>
        <r>
          <rPr>
            <sz val="11"/>
            <color indexed="81"/>
            <rFont val="Segoe UI"/>
            <family val="2"/>
          </rPr>
          <t xml:space="preserve">
Die Arbeitswoche definieren</t>
        </r>
        <r>
          <rPr>
            <b/>
            <sz val="9"/>
            <color indexed="81"/>
            <rFont val="Segoe UI"/>
            <family val="2"/>
          </rPr>
          <t xml:space="preserve">
Spalte F: </t>
        </r>
        <r>
          <rPr>
            <sz val="9"/>
            <color indexed="81"/>
            <rFont val="Segoe UI"/>
            <family val="2"/>
          </rPr>
          <t>"</t>
        </r>
        <r>
          <rPr>
            <b/>
            <sz val="9"/>
            <color indexed="81"/>
            <rFont val="Segoe UI"/>
            <family val="2"/>
          </rPr>
          <t>0</t>
        </r>
        <r>
          <rPr>
            <sz val="9"/>
            <color indexed="81"/>
            <rFont val="Segoe UI"/>
            <family val="2"/>
          </rPr>
          <t xml:space="preserve">" gilt als </t>
        </r>
        <r>
          <rPr>
            <b/>
            <sz val="9"/>
            <color indexed="81"/>
            <rFont val="Segoe UI"/>
            <family val="2"/>
          </rPr>
          <t xml:space="preserve">Arbeitstag - </t>
        </r>
        <r>
          <rPr>
            <sz val="9"/>
            <color indexed="81"/>
            <rFont val="Segoe UI"/>
            <family val="2"/>
          </rPr>
          <t>"</t>
        </r>
        <r>
          <rPr>
            <b/>
            <sz val="9"/>
            <color indexed="81"/>
            <rFont val="Segoe UI"/>
            <family val="2"/>
          </rPr>
          <t>1</t>
        </r>
        <r>
          <rPr>
            <sz val="9"/>
            <color indexed="81"/>
            <rFont val="Segoe UI"/>
            <family val="2"/>
          </rPr>
          <t xml:space="preserve">" gilt als </t>
        </r>
        <r>
          <rPr>
            <b/>
            <sz val="9"/>
            <color indexed="81"/>
            <rFont val="Segoe UI"/>
            <family val="2"/>
          </rPr>
          <t>arbeitsfrei</t>
        </r>
        <r>
          <rPr>
            <sz val="9"/>
            <color indexed="81"/>
            <rFont val="Segoe UI"/>
            <family val="2"/>
          </rPr>
          <t xml:space="preserve">
Mit der Funktion VERKETTEN: </t>
        </r>
        <r>
          <rPr>
            <b/>
            <sz val="9"/>
            <color indexed="81"/>
            <rFont val="Segoe UI"/>
            <family val="2"/>
          </rPr>
          <t>VERKETTEN(Text1;[Text2];...)</t>
        </r>
        <r>
          <rPr>
            <sz val="9"/>
            <color indexed="81"/>
            <rFont val="Segoe UI"/>
            <family val="2"/>
          </rPr>
          <t xml:space="preserve">
lassen sich die "0" und "1" Einträge</t>
        </r>
        <r>
          <rPr>
            <b/>
            <sz val="9"/>
            <color indexed="81"/>
            <rFont val="Segoe UI"/>
            <family val="2"/>
          </rPr>
          <t xml:space="preserve"> zu einer einzigen Zeichnefolge in Zelle F9 verbinden</t>
        </r>
        <r>
          <rPr>
            <sz val="9"/>
            <color indexed="81"/>
            <rFont val="Segoe UI"/>
            <family val="2"/>
          </rPr>
          <t xml:space="preserve">:
</t>
        </r>
        <r>
          <rPr>
            <b/>
            <sz val="9"/>
            <color indexed="81"/>
            <rFont val="Segoe UI"/>
            <family val="2"/>
          </rPr>
          <t xml:space="preserve">Formel:
</t>
        </r>
        <r>
          <rPr>
            <sz val="10"/>
            <color indexed="81"/>
            <rFont val="Segoe UI"/>
            <family val="2"/>
          </rPr>
          <t>=VERKETTEN(G2;G3;G4;G5;G6;G7;G8)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 xml:space="preserve">Dieser Wert wird in unserer Funktion in Zelle B5 benötigt! </t>
        </r>
        <r>
          <rPr>
            <sz val="10"/>
            <color indexed="81"/>
            <rFont val="Segoe UI"/>
            <family val="2"/>
          </rPr>
          <t>(Schritt 4!)</t>
        </r>
      </text>
    </comment>
  </commentList>
</comments>
</file>

<file path=xl/comments3.xml><?xml version="1.0" encoding="utf-8"?>
<comments xmlns="http://schemas.openxmlformats.org/spreadsheetml/2006/main">
  <authors>
    <author>Dagmar Serb</author>
  </authors>
  <commentList>
    <comment ref="B5" authorId="0" shapeId="0">
      <text>
        <r>
          <rPr>
            <b/>
            <sz val="9"/>
            <color indexed="81"/>
            <rFont val="Tahoma"/>
            <family val="2"/>
          </rPr>
          <t xml:space="preserve">Dagmar Serb:
</t>
        </r>
        <r>
          <rPr>
            <sz val="11"/>
            <color indexed="81"/>
            <rFont val="Tahoma"/>
            <family val="2"/>
          </rPr>
          <t>Liste auf Monat beschränken, welches im Ausgangsdatum (B1) angegeben wird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Einbinden der </t>
        </r>
        <r>
          <rPr>
            <b/>
            <sz val="9"/>
            <color indexed="81"/>
            <rFont val="Tahoma"/>
            <family val="2"/>
          </rPr>
          <t xml:space="preserve">Funktion WENN: </t>
        </r>
        <r>
          <rPr>
            <sz val="10"/>
            <color indexed="81"/>
            <rFont val="Tahoma"/>
            <family val="2"/>
          </rPr>
          <t>WENN(Prüfung; [Dann_Wert]; Sonst_Wert])</t>
        </r>
        <r>
          <rPr>
            <b/>
            <sz val="9"/>
            <color indexed="81"/>
            <rFont val="Tahoma"/>
            <family val="2"/>
          </rPr>
          <t xml:space="preserve">
Schrittweiser Aufbau der Formel:
Funktionsname: </t>
        </r>
        <r>
          <rPr>
            <b/>
            <sz val="10"/>
            <color indexed="81"/>
            <rFont val="Tahoma"/>
            <family val="2"/>
          </rPr>
          <t>=WENN(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Argument</t>
        </r>
        <r>
          <rPr>
            <b/>
            <sz val="9"/>
            <color indexed="81"/>
            <rFont val="Tahoma"/>
            <family val="2"/>
          </rPr>
          <t xml:space="preserve"> "Prüfung"</t>
        </r>
        <r>
          <rPr>
            <sz val="9"/>
            <color indexed="81"/>
            <rFont val="Tahoma"/>
            <family val="2"/>
          </rPr>
          <t>: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=WENN</t>
        </r>
        <r>
          <rPr>
            <b/>
            <sz val="10"/>
            <color indexed="81"/>
            <rFont val="Tahoma"/>
            <family val="2"/>
          </rPr>
          <t>(MONAT(ARBEITSTAG.INTL($B$1-1;ZEILEN($B$5:B5);$F$9;$G$2:$G$8))=MONAT($B$1)</t>
        </r>
        <r>
          <rPr>
            <sz val="10"/>
            <color indexed="81"/>
            <rFont val="Tahoma"/>
            <family val="2"/>
          </rPr>
          <t xml:space="preserve">;                                                                                            </t>
        </r>
        <r>
          <rPr>
            <sz val="9"/>
            <color indexed="81"/>
            <rFont val="Tahoma"/>
            <family val="2"/>
          </rPr>
          <t>#"</t>
        </r>
        <r>
          <rPr>
            <b/>
            <sz val="9"/>
            <color indexed="81"/>
            <rFont val="Tahoma"/>
            <family val="2"/>
          </rPr>
          <t>Prüfung</t>
        </r>
        <r>
          <rPr>
            <sz val="9"/>
            <color indexed="81"/>
            <rFont val="Tahoma"/>
            <family val="2"/>
          </rPr>
          <t xml:space="preserve">": </t>
        </r>
        <r>
          <rPr>
            <b/>
            <sz val="9"/>
            <color indexed="81"/>
            <rFont val="Tahoma"/>
            <family val="2"/>
          </rPr>
          <t>Wenn</t>
        </r>
        <r>
          <rPr>
            <sz val="9"/>
            <color indexed="81"/>
            <rFont val="Tahoma"/>
            <family val="2"/>
          </rPr>
          <t xml:space="preserve"> der fortlaufend </t>
        </r>
        <r>
          <rPr>
            <b/>
            <sz val="9"/>
            <color indexed="81"/>
            <rFont val="Tahoma"/>
            <family val="2"/>
          </rPr>
          <t>berechnete Monat ident</t>
        </r>
        <r>
          <rPr>
            <sz val="9"/>
            <color indexed="81"/>
            <rFont val="Tahoma"/>
            <family val="2"/>
          </rPr>
          <t xml:space="preserve"> ist </t>
        </r>
        <r>
          <rPr>
            <b/>
            <sz val="9"/>
            <color indexed="81"/>
            <rFont val="Tahoma"/>
            <family val="2"/>
          </rPr>
          <t>mit dem Monat in B1</t>
        </r>
        <r>
          <rPr>
            <sz val="9"/>
            <color indexed="81"/>
            <rFont val="Tahoma"/>
            <family val="2"/>
          </rPr>
          <t>,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Argument</t>
        </r>
        <r>
          <rPr>
            <b/>
            <sz val="9"/>
            <color indexed="81"/>
            <rFont val="Tahoma"/>
            <family val="2"/>
          </rPr>
          <t xml:space="preserve"> "Dann_Wert"</t>
        </r>
        <r>
          <rPr>
            <sz val="9"/>
            <color indexed="81"/>
            <rFont val="Tahoma"/>
            <family val="2"/>
          </rPr>
          <t>:</t>
        </r>
        <r>
          <rPr>
            <sz val="10"/>
            <color indexed="81"/>
            <rFont val="Tahoma"/>
            <family val="2"/>
          </rPr>
          <t xml:space="preserve"> =WENN(MONAT(ARBEITSTAG.INTL($B$1-1;ZEILEN($B$5:B5);$F$9;$G$2:$G$8))=MONAT($B$1);</t>
        </r>
        <r>
          <rPr>
            <b/>
            <sz val="10"/>
            <color indexed="81"/>
            <rFont val="Tahoma"/>
            <family val="2"/>
          </rPr>
          <t>ARBEITSTAG.INTL($B$1-1;ZEILEN($B$5:B5);$F$9;$G$2:$G$8)</t>
        </r>
        <r>
          <rPr>
            <sz val="10"/>
            <color indexed="81"/>
            <rFont val="Tahoma"/>
            <family val="2"/>
          </rPr>
          <t xml:space="preserve">; </t>
        </r>
        <r>
          <rPr>
            <sz val="9"/>
            <color indexed="81"/>
            <rFont val="Tahoma"/>
            <family val="2"/>
          </rPr>
          <t>#"</t>
        </r>
        <r>
          <rPr>
            <b/>
            <sz val="9"/>
            <color indexed="81"/>
            <rFont val="Tahoma"/>
            <family val="2"/>
          </rPr>
          <t>Dann_Wert</t>
        </r>
        <r>
          <rPr>
            <sz val="9"/>
            <color indexed="81"/>
            <rFont val="Tahoma"/>
            <family val="2"/>
          </rPr>
          <t xml:space="preserve">": ... </t>
        </r>
        <r>
          <rPr>
            <b/>
            <sz val="9"/>
            <color indexed="81"/>
            <rFont val="Tahoma"/>
            <family val="2"/>
          </rPr>
          <t>dann</t>
        </r>
        <r>
          <rPr>
            <sz val="9"/>
            <color indexed="81"/>
            <rFont val="Tahoma"/>
            <family val="2"/>
          </rPr>
          <t xml:space="preserve"> soll ein </t>
        </r>
        <r>
          <rPr>
            <b/>
            <sz val="9"/>
            <color indexed="81"/>
            <rFont val="Tahoma"/>
            <family val="2"/>
          </rPr>
          <t>Datum</t>
        </r>
        <r>
          <rPr>
            <sz val="9"/>
            <color indexed="81"/>
            <rFont val="Tahoma"/>
            <family val="2"/>
          </rPr>
          <t xml:space="preserve"> nach unten kopiert werden,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Argument "</t>
        </r>
        <r>
          <rPr>
            <b/>
            <sz val="9"/>
            <color indexed="81"/>
            <rFont val="Tahoma"/>
            <family val="2"/>
          </rPr>
          <t>Sonst_Wert"</t>
        </r>
        <r>
          <rPr>
            <sz val="9"/>
            <color indexed="81"/>
            <rFont val="Tahoma"/>
            <family val="2"/>
          </rPr>
          <t>:</t>
        </r>
        <r>
          <rPr>
            <sz val="10"/>
            <color indexed="81"/>
            <rFont val="Tahoma"/>
            <family val="2"/>
          </rPr>
          <t xml:space="preserve"> =WENN(MONAT(ARBEITSTAG.INTL($B$1-1;ZEILEN($B$5:B5);$F$9;$GF$2:$G$8))=MONAT($B$1);ARBEITSTAG.INTL($B$1-1;ZEILEN($B$5:B5);$F$9;$G$2:$G$8);</t>
        </r>
        <r>
          <rPr>
            <b/>
            <sz val="10"/>
            <color indexed="81"/>
            <rFont val="Tahoma"/>
            <family val="2"/>
          </rPr>
          <t>""</t>
        </r>
        <r>
          <rPr>
            <sz val="10"/>
            <color indexed="81"/>
            <rFont val="Tahoma"/>
            <family val="2"/>
          </rPr>
          <t xml:space="preserve">)  </t>
        </r>
        <r>
          <rPr>
            <sz val="9"/>
            <color indexed="81"/>
            <rFont val="Tahoma"/>
            <family val="2"/>
          </rPr>
          <t>#"</t>
        </r>
        <r>
          <rPr>
            <b/>
            <sz val="9"/>
            <color indexed="81"/>
            <rFont val="Tahoma"/>
            <family val="2"/>
          </rPr>
          <t>Sonst_Wert</t>
        </r>
        <r>
          <rPr>
            <sz val="9"/>
            <color indexed="81"/>
            <rFont val="Tahoma"/>
            <family val="2"/>
          </rPr>
          <t xml:space="preserve">": ... sonst soll die </t>
        </r>
        <r>
          <rPr>
            <b/>
            <sz val="9"/>
            <color indexed="81"/>
            <rFont val="Tahoma"/>
            <family val="2"/>
          </rPr>
          <t>Zelle leer</t>
        </r>
        <r>
          <rPr>
            <sz val="9"/>
            <color indexed="81"/>
            <rFont val="Tahoma"/>
            <family val="2"/>
          </rPr>
          <t xml:space="preserve"> bleiben.</t>
        </r>
        <r>
          <rPr>
            <sz val="10"/>
            <color indexed="81"/>
            <rFont val="Tahoma"/>
            <family val="2"/>
          </rPr>
          <t xml:space="preserve"> 
</t>
        </r>
        <r>
          <rPr>
            <sz val="11"/>
            <color indexed="81"/>
            <rFont val="Tahoma"/>
            <family val="2"/>
          </rPr>
          <t>Ergebnis: Es werden alle Tage des im Ausgangsdatum angegeben Monats, abzüglich des angegebenen Wochenendes und der freien Tage, aufgelistet.</t>
        </r>
        <r>
          <rPr>
            <sz val="10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ziduser</author>
    <author>Dagmar Serb</author>
  </authors>
  <commentList>
    <comment ref="E1" authorId="0" shapeId="0">
      <text>
        <r>
          <rPr>
            <b/>
            <sz val="9"/>
            <color indexed="81"/>
            <rFont val="Segoe UI"/>
            <family val="2"/>
          </rPr>
          <t xml:space="preserve">Dagmar Serb:
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Kontrollkästchen zum Anhaken der Arbeitstage einfügen</t>
        </r>
        <r>
          <rPr>
            <sz val="9"/>
            <color indexed="81"/>
            <rFont val="Segoe UI"/>
            <family val="2"/>
          </rPr>
          <t xml:space="preserve">
1. </t>
        </r>
        <r>
          <rPr>
            <b/>
            <sz val="9"/>
            <color indexed="81"/>
            <rFont val="Segoe UI"/>
            <family val="2"/>
          </rPr>
          <t>Wochentage</t>
        </r>
        <r>
          <rPr>
            <sz val="9"/>
            <color indexed="81"/>
            <rFont val="Segoe UI"/>
            <family val="2"/>
          </rPr>
          <t xml:space="preserve"> </t>
        </r>
        <r>
          <rPr>
            <b/>
            <sz val="9"/>
            <color indexed="81"/>
            <rFont val="Segoe UI"/>
            <family val="2"/>
          </rPr>
          <t>markieren</t>
        </r>
        <r>
          <rPr>
            <sz val="9"/>
            <color indexed="81"/>
            <rFont val="Segoe UI"/>
            <family val="2"/>
          </rPr>
          <t xml:space="preserve"> und über Register </t>
        </r>
        <r>
          <rPr>
            <b/>
            <sz val="9"/>
            <color indexed="81"/>
            <rFont val="Segoe UI"/>
            <family val="2"/>
          </rPr>
          <t>START</t>
        </r>
        <r>
          <rPr>
            <sz val="9"/>
            <color indexed="81"/>
            <rFont val="Segoe UI"/>
            <family val="2"/>
          </rPr>
          <t xml:space="preserve"> - Gruppe </t>
        </r>
        <r>
          <rPr>
            <b/>
            <sz val="9"/>
            <color indexed="81"/>
            <rFont val="Segoe UI"/>
            <family val="2"/>
          </rPr>
          <t>AUSRICHTUNG</t>
        </r>
        <r>
          <rPr>
            <sz val="9"/>
            <color indexed="81"/>
            <rFont val="Segoe UI"/>
            <family val="2"/>
          </rPr>
          <t xml:space="preserve"> - Schaltfläche "</t>
        </r>
        <r>
          <rPr>
            <b/>
            <sz val="9"/>
            <color indexed="81"/>
            <rFont val="Segoe UI"/>
            <family val="2"/>
          </rPr>
          <t>EINZUG VERGÖSSERN</t>
        </r>
        <r>
          <rPr>
            <sz val="9"/>
            <color indexed="81"/>
            <rFont val="Segoe UI"/>
            <family val="2"/>
          </rPr>
          <t xml:space="preserve">" </t>
        </r>
        <r>
          <rPr>
            <b/>
            <sz val="9"/>
            <color indexed="81"/>
            <rFont val="Segoe UI"/>
            <family val="2"/>
          </rPr>
          <t>etwas einrücken</t>
        </r>
        <r>
          <rPr>
            <sz val="9"/>
            <color indexed="81"/>
            <rFont val="Segoe UI"/>
            <family val="2"/>
          </rPr>
          <t xml:space="preserve"> (2x).
2. Über Register </t>
        </r>
        <r>
          <rPr>
            <b/>
            <sz val="9"/>
            <color indexed="81"/>
            <rFont val="Segoe UI"/>
            <family val="2"/>
          </rPr>
          <t>ENTWICKLERTOOLS</t>
        </r>
        <r>
          <rPr>
            <sz val="9"/>
            <color indexed="81"/>
            <rFont val="Segoe UI"/>
            <family val="2"/>
          </rPr>
          <t xml:space="preserve"> - Schaltfläche </t>
        </r>
        <r>
          <rPr>
            <b/>
            <sz val="9"/>
            <color indexed="81"/>
            <rFont val="Segoe UI"/>
            <family val="2"/>
          </rPr>
          <t>EINFÜGEN</t>
        </r>
        <r>
          <rPr>
            <sz val="9"/>
            <color indexed="81"/>
            <rFont val="Segoe UI"/>
            <family val="2"/>
          </rPr>
          <t xml:space="preserve"> - "Formularsteuerelemente - </t>
        </r>
        <r>
          <rPr>
            <b/>
            <sz val="9"/>
            <color indexed="81"/>
            <rFont val="Segoe UI"/>
            <family val="2"/>
          </rPr>
          <t>KONTROLLKÄSTCHEN"</t>
        </r>
        <r>
          <rPr>
            <sz val="9"/>
            <color indexed="81"/>
            <rFont val="Segoe UI"/>
            <family val="2"/>
          </rPr>
          <t xml:space="preserve"> ein </t>
        </r>
        <r>
          <rPr>
            <b/>
            <sz val="9"/>
            <color indexed="81"/>
            <rFont val="Segoe UI"/>
            <family val="2"/>
          </rPr>
          <t>Kontrollkästchen einfügen</t>
        </r>
        <r>
          <rPr>
            <sz val="9"/>
            <color indexed="81"/>
            <rFont val="Segoe UI"/>
            <family val="2"/>
          </rPr>
          <t xml:space="preserve">.
3. </t>
        </r>
        <r>
          <rPr>
            <b/>
            <sz val="9"/>
            <color indexed="81"/>
            <rFont val="Segoe UI"/>
            <family val="2"/>
          </rPr>
          <t>Kontrollkästchen</t>
        </r>
        <r>
          <rPr>
            <sz val="9"/>
            <color indexed="81"/>
            <rFont val="Segoe UI"/>
            <family val="2"/>
          </rPr>
          <t>-</t>
        </r>
        <r>
          <rPr>
            <b/>
            <sz val="9"/>
            <color indexed="81"/>
            <rFont val="Segoe UI"/>
            <family val="2"/>
          </rPr>
          <t>Text</t>
        </r>
        <r>
          <rPr>
            <sz val="9"/>
            <color indexed="81"/>
            <rFont val="Segoe UI"/>
            <family val="2"/>
          </rPr>
          <t xml:space="preserve"> </t>
        </r>
        <r>
          <rPr>
            <b/>
            <sz val="9"/>
            <color indexed="81"/>
            <rFont val="Segoe UI"/>
            <family val="2"/>
          </rPr>
          <t>löschen</t>
        </r>
        <r>
          <rPr>
            <sz val="9"/>
            <color indexed="81"/>
            <rFont val="Segoe UI"/>
            <family val="2"/>
          </rPr>
          <t xml:space="preserve">
4. Mit gedrückter </t>
        </r>
        <r>
          <rPr>
            <b/>
            <sz val="9"/>
            <color indexed="81"/>
            <rFont val="Segoe UI"/>
            <family val="2"/>
          </rPr>
          <t>ALT-Taste</t>
        </r>
        <r>
          <rPr>
            <sz val="9"/>
            <color indexed="81"/>
            <rFont val="Segoe UI"/>
            <family val="2"/>
          </rPr>
          <t xml:space="preserve"> lässt sich die </t>
        </r>
        <r>
          <rPr>
            <b/>
            <sz val="9"/>
            <color indexed="81"/>
            <rFont val="Segoe UI"/>
            <family val="2"/>
          </rPr>
          <t>Schaltfläche</t>
        </r>
        <r>
          <rPr>
            <sz val="9"/>
            <color indexed="81"/>
            <rFont val="Segoe UI"/>
            <family val="2"/>
          </rPr>
          <t xml:space="preserve"> genau in die Zelle E3 (Montag) </t>
        </r>
        <r>
          <rPr>
            <b/>
            <sz val="9"/>
            <color indexed="81"/>
            <rFont val="Segoe UI"/>
            <family val="2"/>
          </rPr>
          <t>einpassen</t>
        </r>
        <r>
          <rPr>
            <sz val="9"/>
            <color indexed="81"/>
            <rFont val="Segoe UI"/>
            <family val="2"/>
          </rPr>
          <t xml:space="preserve">.
5. </t>
        </r>
        <r>
          <rPr>
            <b/>
            <sz val="9"/>
            <color indexed="81"/>
            <rFont val="Segoe UI"/>
            <family val="2"/>
          </rPr>
          <t>KONTEXTMENÜ</t>
        </r>
        <r>
          <rPr>
            <sz val="9"/>
            <color indexed="81"/>
            <rFont val="Segoe UI"/>
            <family val="2"/>
          </rPr>
          <t xml:space="preserve"> (rechte Maustaste) öffnen und "</t>
        </r>
        <r>
          <rPr>
            <b/>
            <sz val="9"/>
            <color indexed="81"/>
            <rFont val="Segoe UI"/>
            <family val="2"/>
          </rPr>
          <t>STEUERELEMENT FORMATIEREN</t>
        </r>
        <r>
          <rPr>
            <sz val="9"/>
            <color indexed="81"/>
            <rFont val="Segoe UI"/>
            <family val="2"/>
          </rPr>
          <t>" auswählen.
6. Reiter "</t>
        </r>
        <r>
          <rPr>
            <b/>
            <sz val="9"/>
            <color indexed="81"/>
            <rFont val="Segoe UI"/>
            <family val="2"/>
          </rPr>
          <t>STEUERUNG</t>
        </r>
        <r>
          <rPr>
            <sz val="9"/>
            <color indexed="81"/>
            <rFont val="Segoe UI"/>
            <family val="2"/>
          </rPr>
          <t>" --&gt; ins Eingabefeld "</t>
        </r>
        <r>
          <rPr>
            <b/>
            <sz val="9"/>
            <color indexed="81"/>
            <rFont val="Segoe UI"/>
            <family val="2"/>
          </rPr>
          <t>ZELLVERKNÜPFUNG</t>
        </r>
        <r>
          <rPr>
            <sz val="9"/>
            <color indexed="81"/>
            <rFont val="Segoe UI"/>
            <family val="2"/>
          </rPr>
          <t xml:space="preserve">" klicken und auf die Zelle </t>
        </r>
        <r>
          <rPr>
            <b/>
            <sz val="9"/>
            <color indexed="81"/>
            <rFont val="Segoe UI"/>
            <family val="2"/>
          </rPr>
          <t>G2 klicken</t>
        </r>
        <r>
          <rPr>
            <sz val="9"/>
            <color indexed="81"/>
            <rFont val="Segoe UI"/>
            <family val="2"/>
          </rPr>
          <t xml:space="preserve">, um eine </t>
        </r>
        <r>
          <rPr>
            <b/>
            <sz val="9"/>
            <color indexed="81"/>
            <rFont val="Segoe UI"/>
            <family val="2"/>
          </rPr>
          <t>Verknüpfung herzustellen</t>
        </r>
        <r>
          <rPr>
            <sz val="9"/>
            <color indexed="81"/>
            <rFont val="Segoe UI"/>
            <family val="2"/>
          </rPr>
          <t xml:space="preserve">.
7. Diese Schritte </t>
        </r>
        <r>
          <rPr>
            <b/>
            <sz val="9"/>
            <color indexed="81"/>
            <rFont val="Segoe UI"/>
            <family val="2"/>
          </rPr>
          <t>für die anderen Tage wiederholen</t>
        </r>
        <r>
          <rPr>
            <sz val="9"/>
            <color indexed="81"/>
            <rFont val="Segoe UI"/>
            <family val="2"/>
          </rPr>
          <t xml:space="preserve">!
</t>
        </r>
        <r>
          <rPr>
            <b/>
            <sz val="9"/>
            <color indexed="81"/>
            <rFont val="Segoe UI"/>
            <family val="2"/>
          </rPr>
          <t xml:space="preserve">! </t>
        </r>
        <r>
          <rPr>
            <sz val="9"/>
            <color indexed="81"/>
            <rFont val="Segoe UI"/>
            <family val="2"/>
          </rPr>
          <t>Durch die Verknüpfung mit den Kontrollkästchen wurden die "0" und "1" Werte in "Falsch" und "Wahr" umgewandelt. Damit unsere Formel in B5 
weiterhin funktioniert, wandeln wir die Werte wieder um</t>
        </r>
        <r>
          <rPr>
            <b/>
            <sz val="9"/>
            <color indexed="81"/>
            <rFont val="Segoe UI"/>
            <family val="2"/>
          </rPr>
          <t xml:space="preserve"> !</t>
        </r>
        <r>
          <rPr>
            <sz val="9"/>
            <color indexed="81"/>
            <rFont val="Segoe UI"/>
            <family val="2"/>
          </rPr>
          <t xml:space="preserve">
8. </t>
        </r>
        <r>
          <rPr>
            <b/>
            <sz val="9"/>
            <color indexed="81"/>
            <rFont val="Segoe UI"/>
            <family val="2"/>
          </rPr>
          <t>Mulitplizieren</t>
        </r>
        <r>
          <rPr>
            <sz val="9"/>
            <color indexed="81"/>
            <rFont val="Segoe UI"/>
            <family val="2"/>
          </rPr>
          <t xml:space="preserve"> Sie dazu den</t>
        </r>
        <r>
          <rPr>
            <b/>
            <sz val="9"/>
            <color indexed="81"/>
            <rFont val="Segoe UI"/>
            <family val="2"/>
          </rPr>
          <t xml:space="preserve"> jeweiligen Wert mit 1</t>
        </r>
        <r>
          <rPr>
            <sz val="9"/>
            <color indexed="81"/>
            <rFont val="Segoe UI"/>
            <family val="2"/>
          </rPr>
          <t>:</t>
        </r>
        <r>
          <rPr>
            <sz val="10"/>
            <color indexed="81"/>
            <rFont val="Segoe UI"/>
            <family val="2"/>
          </rPr>
          <t xml:space="preserve"> =VERKETTEN(F2</t>
        </r>
        <r>
          <rPr>
            <b/>
            <sz val="10"/>
            <color indexed="81"/>
            <rFont val="Segoe UI"/>
            <family val="2"/>
          </rPr>
          <t>*1</t>
        </r>
        <r>
          <rPr>
            <sz val="10"/>
            <color indexed="81"/>
            <rFont val="Segoe UI"/>
            <family val="2"/>
          </rPr>
          <t>;F3</t>
        </r>
        <r>
          <rPr>
            <b/>
            <sz val="10"/>
            <color indexed="81"/>
            <rFont val="Segoe UI"/>
            <family val="2"/>
          </rPr>
          <t>*1</t>
        </r>
        <r>
          <rPr>
            <sz val="10"/>
            <color indexed="81"/>
            <rFont val="Segoe UI"/>
            <family val="2"/>
          </rPr>
          <t>;F4</t>
        </r>
        <r>
          <rPr>
            <b/>
            <sz val="10"/>
            <color indexed="81"/>
            <rFont val="Segoe UI"/>
            <family val="2"/>
          </rPr>
          <t>*1</t>
        </r>
        <r>
          <rPr>
            <sz val="10"/>
            <color indexed="81"/>
            <rFont val="Segoe UI"/>
            <family val="2"/>
          </rPr>
          <t>;F5</t>
        </r>
        <r>
          <rPr>
            <b/>
            <sz val="10"/>
            <color indexed="81"/>
            <rFont val="Segoe UI"/>
            <family val="2"/>
          </rPr>
          <t>*1</t>
        </r>
        <r>
          <rPr>
            <sz val="10"/>
            <color indexed="81"/>
            <rFont val="Segoe UI"/>
            <family val="2"/>
          </rPr>
          <t>;F6</t>
        </r>
        <r>
          <rPr>
            <b/>
            <sz val="10"/>
            <color indexed="81"/>
            <rFont val="Segoe UI"/>
            <family val="2"/>
          </rPr>
          <t>*1</t>
        </r>
        <r>
          <rPr>
            <sz val="10"/>
            <color indexed="81"/>
            <rFont val="Segoe UI"/>
            <family val="2"/>
          </rPr>
          <t>;F7</t>
        </r>
        <r>
          <rPr>
            <b/>
            <sz val="10"/>
            <color indexed="81"/>
            <rFont val="Segoe UI"/>
            <family val="2"/>
          </rPr>
          <t>*1</t>
        </r>
        <r>
          <rPr>
            <sz val="10"/>
            <color indexed="81"/>
            <rFont val="Segoe UI"/>
            <family val="2"/>
          </rPr>
          <t>;F8</t>
        </r>
        <r>
          <rPr>
            <b/>
            <sz val="10"/>
            <color indexed="81"/>
            <rFont val="Segoe UI"/>
            <family val="2"/>
          </rPr>
          <t>*1</t>
        </r>
        <r>
          <rPr>
            <sz val="10"/>
            <color indexed="81"/>
            <rFont val="Segoe UI"/>
            <family val="2"/>
          </rPr>
          <t>)</t>
        </r>
        <r>
          <rPr>
            <sz val="9"/>
            <color indexed="81"/>
            <rFont val="Segoe UI"/>
            <family val="2"/>
          </rPr>
          <t xml:space="preserve">
9. Die </t>
        </r>
        <r>
          <rPr>
            <b/>
            <sz val="9"/>
            <color indexed="81"/>
            <rFont val="Segoe UI"/>
            <family val="2"/>
          </rPr>
          <t>Spalte F</t>
        </r>
        <r>
          <rPr>
            <sz val="9"/>
            <color indexed="81"/>
            <rFont val="Segoe UI"/>
            <family val="2"/>
          </rPr>
          <t xml:space="preserve"> (mit den Wahrheitswerten) dient als </t>
        </r>
        <r>
          <rPr>
            <b/>
            <sz val="9"/>
            <color indexed="81"/>
            <rFont val="Segoe UI"/>
            <family val="2"/>
          </rPr>
          <t>Hilfsspalte</t>
        </r>
        <r>
          <rPr>
            <sz val="9"/>
            <color indexed="81"/>
            <rFont val="Segoe UI"/>
            <family val="2"/>
          </rPr>
          <t xml:space="preserve"> und kann </t>
        </r>
        <r>
          <rPr>
            <b/>
            <sz val="9"/>
            <color indexed="81"/>
            <rFont val="Segoe UI"/>
            <family val="2"/>
          </rPr>
          <t>per Rechtsklick</t>
        </r>
        <r>
          <rPr>
            <sz val="9"/>
            <color indexed="81"/>
            <rFont val="Segoe UI"/>
            <family val="2"/>
          </rPr>
          <t xml:space="preserve"> auf die Spalte  mit "</t>
        </r>
        <r>
          <rPr>
            <b/>
            <sz val="9"/>
            <color indexed="81"/>
            <rFont val="Segoe UI"/>
            <family val="2"/>
          </rPr>
          <t>AUSBLENDEN</t>
        </r>
        <r>
          <rPr>
            <sz val="9"/>
            <color indexed="81"/>
            <rFont val="Segoe UI"/>
            <family val="2"/>
          </rPr>
          <t>" ausgeblendet werden.</t>
        </r>
      </text>
    </comment>
    <comment ref="B5" authorId="1" shapeId="0">
      <text>
        <r>
          <rPr>
            <b/>
            <sz val="9"/>
            <color indexed="81"/>
            <rFont val="Tahoma"/>
            <family val="2"/>
          </rPr>
          <t>Dagmar Serb: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Fehlermeldung unterdrücken, wenn bei "Arbeitswoche" alle Tage angehakt sind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Einbinden der </t>
        </r>
        <r>
          <rPr>
            <b/>
            <sz val="9"/>
            <color indexed="81"/>
            <rFont val="Tahoma"/>
            <family val="2"/>
          </rPr>
          <t xml:space="preserve">Funktion WENNFEHLER: </t>
        </r>
        <r>
          <rPr>
            <sz val="10"/>
            <color indexed="81"/>
            <rFont val="Tahoma"/>
            <family val="2"/>
          </rPr>
          <t>WENNFEHLER(Wert;Wert_falls_Fehler)</t>
        </r>
        <r>
          <rPr>
            <b/>
            <sz val="9"/>
            <color indexed="81"/>
            <rFont val="Tahoma"/>
            <family val="2"/>
          </rPr>
          <t xml:space="preserve">
Schrittweiser Aufbau der Formel:
Funktionsname: </t>
        </r>
        <r>
          <rPr>
            <b/>
            <sz val="10"/>
            <color indexed="81"/>
            <rFont val="Tahoma"/>
            <family val="2"/>
          </rPr>
          <t>=WENNFEHLER(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Argument</t>
        </r>
        <r>
          <rPr>
            <b/>
            <sz val="9"/>
            <color indexed="81"/>
            <rFont val="Tahoma"/>
            <family val="2"/>
          </rPr>
          <t xml:space="preserve"> "Wert" </t>
        </r>
        <r>
          <rPr>
            <sz val="10"/>
            <color indexed="81"/>
            <rFont val="Tahoma"/>
            <family val="2"/>
          </rPr>
          <t>=WENNFEHLER(</t>
        </r>
        <r>
          <rPr>
            <b/>
            <sz val="10"/>
            <color indexed="81"/>
            <rFont val="Tahoma"/>
            <family val="2"/>
          </rPr>
          <t>WENN(MONAT(ARBEITSTAG.INTL($B$1-1;ZEILEN($B$5:B5);$F$9;$G$2:$G$8))=MONAT($B$1);ARBEITSTAG.INTL($B$1-1;ZEILEN($B$5:B5);$F$9;$G$2:$G$8);"")</t>
        </r>
        <r>
          <rPr>
            <sz val="10"/>
            <color indexed="81"/>
            <rFont val="Tahoma"/>
            <family val="2"/>
          </rPr>
          <t xml:space="preserve">;                                                                                    
</t>
        </r>
        <r>
          <rPr>
            <sz val="9"/>
            <color indexed="81"/>
            <rFont val="Tahoma"/>
            <family val="2"/>
          </rPr>
          <t>Argument</t>
        </r>
        <r>
          <rPr>
            <b/>
            <sz val="9"/>
            <color indexed="81"/>
            <rFont val="Tahoma"/>
            <family val="2"/>
          </rPr>
          <t xml:space="preserve"> "Wert_falls_Fehler"</t>
        </r>
        <r>
          <rPr>
            <sz val="10"/>
            <color indexed="81"/>
            <rFont val="Tahoma"/>
            <family val="2"/>
          </rPr>
          <t xml:space="preserve">  =WENNFEHLER(WENN(MONAT(ARBEITSTAG.INTL($B$1-1;ZEILEN($B$5:B5);$F$9;$G$2:$G$8))=MONAT($B$1);ARBEITSTAG.INTL($B$1-1;ZEILEN($B$5:B5);$F$9;$G$2:$G$8);"");</t>
        </r>
        <r>
          <rPr>
            <b/>
            <sz val="10"/>
            <color indexed="81"/>
            <rFont val="Tahoma"/>
            <family val="2"/>
          </rPr>
          <t>""</t>
        </r>
        <r>
          <rPr>
            <sz val="10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Tahoma"/>
            <family val="2"/>
          </rPr>
          <t>#"</t>
        </r>
        <r>
          <rPr>
            <b/>
            <sz val="9"/>
            <color indexed="81"/>
            <rFont val="Tahoma"/>
            <family val="2"/>
          </rPr>
          <t>Wert</t>
        </r>
        <r>
          <rPr>
            <sz val="9"/>
            <color indexed="81"/>
            <rFont val="Tahoma"/>
            <family val="2"/>
          </rPr>
          <t xml:space="preserve">": ist der Wert in </t>
        </r>
        <r>
          <rPr>
            <b/>
            <sz val="9"/>
            <color indexed="81"/>
            <rFont val="Tahoma"/>
            <family val="2"/>
          </rPr>
          <t>Zelle B5</t>
        </r>
        <r>
          <rPr>
            <sz val="9"/>
            <color indexed="81"/>
            <rFont val="Tahoma"/>
            <family val="2"/>
          </rPr>
          <t xml:space="preserve">, der </t>
        </r>
        <r>
          <rPr>
            <b/>
            <sz val="9"/>
            <color indexed="81"/>
            <rFont val="Tahoma"/>
            <family val="2"/>
          </rPr>
          <t>auf einen Fehler geprüft</t>
        </r>
        <r>
          <rPr>
            <sz val="9"/>
            <color indexed="81"/>
            <rFont val="Tahoma"/>
            <family val="2"/>
          </rPr>
          <t xml:space="preserve"> wird.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#"</t>
        </r>
        <r>
          <rPr>
            <b/>
            <sz val="9"/>
            <color indexed="81"/>
            <rFont val="Tahoma"/>
            <family val="2"/>
          </rPr>
          <t>Wert_falls_Fehler</t>
        </r>
        <r>
          <rPr>
            <sz val="9"/>
            <color indexed="81"/>
            <rFont val="Tahoma"/>
            <family val="2"/>
          </rPr>
          <t xml:space="preserve">": der </t>
        </r>
        <r>
          <rPr>
            <b/>
            <sz val="9"/>
            <color indexed="81"/>
            <rFont val="Tahoma"/>
            <family val="2"/>
          </rPr>
          <t>Wert</t>
        </r>
        <r>
          <rPr>
            <sz val="9"/>
            <color indexed="81"/>
            <rFont val="Tahoma"/>
            <family val="2"/>
          </rPr>
          <t xml:space="preserve">, der </t>
        </r>
        <r>
          <rPr>
            <b/>
            <sz val="9"/>
            <color indexed="81"/>
            <rFont val="Tahoma"/>
            <family val="2"/>
          </rPr>
          <t>im Falle eines Fehlers angezeigt werden soll</t>
        </r>
        <r>
          <rPr>
            <sz val="9"/>
            <color indexed="81"/>
            <rFont val="Tahoma"/>
            <family val="2"/>
          </rPr>
          <t xml:space="preserve"> - hier soll die Zelle einfach </t>
        </r>
        <r>
          <rPr>
            <b/>
            <sz val="9"/>
            <color indexed="81"/>
            <rFont val="Tahoma"/>
            <family val="2"/>
          </rPr>
          <t>leergelassen</t>
        </r>
        <r>
          <rPr>
            <sz val="9"/>
            <color indexed="81"/>
            <rFont val="Tahoma"/>
            <family val="2"/>
          </rPr>
          <t xml:space="preserve"> werden (</t>
        </r>
        <r>
          <rPr>
            <b/>
            <sz val="9"/>
            <color indexed="81"/>
            <rFont val="Tahoma"/>
            <family val="2"/>
          </rPr>
          <t>""</t>
        </r>
        <r>
          <rPr>
            <sz val="9"/>
            <color indexed="81"/>
            <rFont val="Tahoma"/>
            <family val="2"/>
          </rPr>
          <t>)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Ergebnis: Sind alle Tage bei "Arbeitswoche" angehakt, bleiben die Zellen leer, anstatt eine Fehlermeldung anzuzeigen.</t>
        </r>
      </text>
    </comment>
    <comment ref="F9" authorId="0" shapeId="0">
      <text>
        <r>
          <rPr>
            <b/>
            <sz val="9"/>
            <color indexed="81"/>
            <rFont val="Segoe UI"/>
            <family val="2"/>
          </rPr>
          <t>Dagmar Serb: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!</t>
        </r>
        <r>
          <rPr>
            <sz val="9"/>
            <color indexed="81"/>
            <rFont val="Segoe UI"/>
            <family val="2"/>
          </rPr>
          <t xml:space="preserve"> Durch die Verknüpfung mit den Kontrollkästchen wurden die "0" und "1" Werte in "Falsch" und "Wahr" umgewandelt. Damit die Formel in B5 
weiterhin funktioniert, werden die Werte wieder umgewandelt </t>
        </r>
        <r>
          <rPr>
            <b/>
            <sz val="9"/>
            <color indexed="81"/>
            <rFont val="Segoe UI"/>
            <family val="2"/>
          </rPr>
          <t>!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Mulitplizieren</t>
        </r>
        <r>
          <rPr>
            <sz val="9"/>
            <color indexed="81"/>
            <rFont val="Segoe UI"/>
            <family val="2"/>
          </rPr>
          <t xml:space="preserve"> Sie dazu den</t>
        </r>
        <r>
          <rPr>
            <b/>
            <sz val="9"/>
            <color indexed="81"/>
            <rFont val="Segoe UI"/>
            <family val="2"/>
          </rPr>
          <t xml:space="preserve"> jeweiligen Wert mit 1</t>
        </r>
        <r>
          <rPr>
            <sz val="9"/>
            <color indexed="81"/>
            <rFont val="Segoe UI"/>
            <family val="2"/>
          </rPr>
          <t xml:space="preserve">: </t>
        </r>
        <r>
          <rPr>
            <sz val="11"/>
            <color indexed="81"/>
            <rFont val="Segoe UI"/>
            <family val="2"/>
          </rPr>
          <t>=VERKETTEN(F2*1;F3*1;F4*1;F5*1;F6*1;F7*1;F8*1)</t>
        </r>
      </text>
    </comment>
  </commentList>
</comments>
</file>

<file path=xl/comments5.xml><?xml version="1.0" encoding="utf-8"?>
<comments xmlns="http://schemas.openxmlformats.org/spreadsheetml/2006/main">
  <authors>
    <author>ziduser</author>
  </authors>
  <commentList>
    <comment ref="B8" authorId="0" shapeId="0">
      <text>
        <r>
          <rPr>
            <b/>
            <sz val="9"/>
            <color indexed="81"/>
            <rFont val="Segoe UI"/>
            <family val="2"/>
          </rPr>
          <t xml:space="preserve">Dagmar Serb:
</t>
        </r>
        <r>
          <rPr>
            <sz val="11"/>
            <color indexed="81"/>
            <rFont val="Segoe UI"/>
            <family val="2"/>
          </rPr>
          <t xml:space="preserve">Den </t>
        </r>
        <r>
          <rPr>
            <b/>
            <sz val="11"/>
            <color indexed="81"/>
            <rFont val="Segoe UI"/>
            <family val="2"/>
          </rPr>
          <t>Tag</t>
        </r>
        <r>
          <rPr>
            <sz val="11"/>
            <color indexed="81"/>
            <rFont val="Segoe UI"/>
            <family val="2"/>
          </rPr>
          <t xml:space="preserve"> </t>
        </r>
        <r>
          <rPr>
            <b/>
            <sz val="11"/>
            <color indexed="81"/>
            <rFont val="Segoe UI"/>
            <family val="2"/>
          </rPr>
          <t>des Datums</t>
        </r>
        <r>
          <rPr>
            <sz val="11"/>
            <color indexed="81"/>
            <rFont val="Segoe UI"/>
            <family val="2"/>
          </rPr>
          <t xml:space="preserve"> von Spalte C</t>
        </r>
        <r>
          <rPr>
            <b/>
            <sz val="11"/>
            <color indexed="81"/>
            <rFont val="Segoe UI"/>
            <family val="2"/>
          </rPr>
          <t xml:space="preserve"> als Wochentag</t>
        </r>
        <r>
          <rPr>
            <sz val="11"/>
            <color indexed="81"/>
            <rFont val="Segoe UI"/>
            <family val="2"/>
          </rPr>
          <t xml:space="preserve"> in Spalte B </t>
        </r>
        <r>
          <rPr>
            <b/>
            <sz val="11"/>
            <color indexed="81"/>
            <rFont val="Segoe UI"/>
            <family val="2"/>
          </rPr>
          <t>anzeigen</t>
        </r>
        <r>
          <rPr>
            <sz val="9"/>
            <color indexed="81"/>
            <rFont val="Segoe UI"/>
            <family val="2"/>
          </rPr>
          <t xml:space="preserve">
Einbinden der </t>
        </r>
        <r>
          <rPr>
            <b/>
            <sz val="9"/>
            <color indexed="81"/>
            <rFont val="Segoe UI"/>
            <family val="2"/>
          </rPr>
          <t>Funktion TEXT</t>
        </r>
        <r>
          <rPr>
            <sz val="9"/>
            <color indexed="81"/>
            <rFont val="Segoe UI"/>
            <family val="2"/>
          </rPr>
          <t xml:space="preserve">: </t>
        </r>
        <r>
          <rPr>
            <sz val="10"/>
            <color indexed="81"/>
            <rFont val="Segoe UI"/>
            <family val="2"/>
          </rPr>
          <t>TEXT(Wert; Textformat)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Argumentname</t>
        </r>
        <r>
          <rPr>
            <sz val="9"/>
            <color indexed="81"/>
            <rFont val="Segoe UI"/>
            <family val="2"/>
          </rPr>
          <t xml:space="preserve">: </t>
        </r>
        <r>
          <rPr>
            <b/>
            <sz val="10"/>
            <color indexed="81"/>
            <rFont val="Segoe UI"/>
            <family val="2"/>
          </rPr>
          <t>=TEXT(</t>
        </r>
        <r>
          <rPr>
            <sz val="9"/>
            <color indexed="81"/>
            <rFont val="Segoe UI"/>
            <family val="2"/>
          </rPr>
          <t xml:space="preserve">
Argument "</t>
        </r>
        <r>
          <rPr>
            <b/>
            <sz val="9"/>
            <color indexed="81"/>
            <rFont val="Segoe UI"/>
            <family val="2"/>
          </rPr>
          <t>Wert</t>
        </r>
        <r>
          <rPr>
            <sz val="9"/>
            <color indexed="81"/>
            <rFont val="Segoe UI"/>
            <family val="2"/>
          </rPr>
          <t xml:space="preserve">": </t>
        </r>
        <r>
          <rPr>
            <sz val="10"/>
            <color indexed="81"/>
            <rFont val="Segoe UI"/>
            <family val="2"/>
          </rPr>
          <t>=TEXT(</t>
        </r>
        <r>
          <rPr>
            <b/>
            <sz val="10"/>
            <color indexed="81"/>
            <rFont val="Segoe UI"/>
            <family val="2"/>
          </rPr>
          <t>C8</t>
        </r>
        <r>
          <rPr>
            <sz val="10"/>
            <color indexed="81"/>
            <rFont val="Segoe UI"/>
            <family val="2"/>
          </rPr>
          <t xml:space="preserve">;                    </t>
        </r>
        <r>
          <rPr>
            <sz val="9"/>
            <color indexed="81"/>
            <rFont val="Segoe UI"/>
            <family val="2"/>
          </rPr>
          <t># Datum in Zelle C8, das formatiert werden soll.
Argument "</t>
        </r>
        <r>
          <rPr>
            <b/>
            <sz val="9"/>
            <color indexed="81"/>
            <rFont val="Segoe UI"/>
            <family val="2"/>
          </rPr>
          <t>Textformat</t>
        </r>
        <r>
          <rPr>
            <sz val="9"/>
            <color indexed="81"/>
            <rFont val="Segoe UI"/>
            <family val="2"/>
          </rPr>
          <t>": =TEXT(C8;</t>
        </r>
        <r>
          <rPr>
            <b/>
            <sz val="9"/>
            <color indexed="81"/>
            <rFont val="Segoe UI"/>
            <family val="2"/>
          </rPr>
          <t>"ttt"</t>
        </r>
        <r>
          <rPr>
            <sz val="9"/>
            <color indexed="81"/>
            <rFont val="Segoe UI"/>
            <family val="2"/>
          </rPr>
          <t xml:space="preserve">)      # Format "ttt", um die Wochentage in Kurzformat (Mo, Di, Mi,...) anzuzeigen.
</t>
        </r>
        <r>
          <rPr>
            <sz val="11"/>
            <color indexed="81"/>
            <rFont val="Segoe UI"/>
            <family val="2"/>
          </rPr>
          <t>Ergebnis: In Spalte B wird der ensprechende Wochentag des Datums von Spalte C wiedergegeben.</t>
        </r>
      </text>
    </comment>
  </commentList>
</comments>
</file>

<file path=xl/comments6.xml><?xml version="1.0" encoding="utf-8"?>
<comments xmlns="http://schemas.openxmlformats.org/spreadsheetml/2006/main">
  <authors>
    <author>ziduser</author>
  </authors>
  <commentList>
    <comment ref="D8" authorId="0" shapeId="0">
      <text>
        <r>
          <rPr>
            <b/>
            <sz val="9"/>
            <color indexed="81"/>
            <rFont val="Segoe UI"/>
            <family val="2"/>
          </rPr>
          <t xml:space="preserve">Dagmar Serb:
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Drop-Down Liste erstellen</t>
        </r>
        <r>
          <rPr>
            <sz val="9"/>
            <color indexed="81"/>
            <rFont val="Segoe UI"/>
            <family val="2"/>
          </rPr>
          <t xml:space="preserve">
1. </t>
        </r>
        <r>
          <rPr>
            <b/>
            <sz val="9"/>
            <color indexed="81"/>
            <rFont val="Segoe UI"/>
            <family val="2"/>
          </rPr>
          <t>Markierenen</t>
        </r>
        <r>
          <rPr>
            <sz val="9"/>
            <color indexed="81"/>
            <rFont val="Segoe UI"/>
            <family val="2"/>
          </rPr>
          <t xml:space="preserve"> Sie den </t>
        </r>
        <r>
          <rPr>
            <b/>
            <sz val="9"/>
            <color indexed="81"/>
            <rFont val="Segoe UI"/>
            <family val="2"/>
          </rPr>
          <t xml:space="preserve">Bereich D8:D38 </t>
        </r>
        <r>
          <rPr>
            <sz val="9"/>
            <color indexed="81"/>
            <rFont val="Segoe UI"/>
            <family val="2"/>
          </rPr>
          <t xml:space="preserve">(Bei Zeile 38 wird das Maximum von 31 Tagen eines Monats erreicht!)
2. Klicken Sie im </t>
        </r>
        <r>
          <rPr>
            <b/>
            <sz val="9"/>
            <color indexed="81"/>
            <rFont val="Segoe UI"/>
            <family val="2"/>
          </rPr>
          <t>REGISTER</t>
        </r>
        <r>
          <rPr>
            <sz val="9"/>
            <color indexed="81"/>
            <rFont val="Segoe UI"/>
            <family val="2"/>
          </rPr>
          <t xml:space="preserve"> „</t>
        </r>
        <r>
          <rPr>
            <b/>
            <sz val="9"/>
            <color indexed="81"/>
            <rFont val="Segoe UI"/>
            <family val="2"/>
          </rPr>
          <t>DATEN</t>
        </r>
        <r>
          <rPr>
            <sz val="9"/>
            <color indexed="81"/>
            <rFont val="Segoe UI"/>
            <family val="2"/>
          </rPr>
          <t xml:space="preserve">“ -&gt; </t>
        </r>
        <r>
          <rPr>
            <b/>
            <sz val="9"/>
            <color indexed="81"/>
            <rFont val="Segoe UI"/>
            <family val="2"/>
          </rPr>
          <t>GRUPPE</t>
        </r>
        <r>
          <rPr>
            <sz val="9"/>
            <color indexed="81"/>
            <rFont val="Segoe UI"/>
            <family val="2"/>
          </rPr>
          <t xml:space="preserve"> „</t>
        </r>
        <r>
          <rPr>
            <b/>
            <sz val="9"/>
            <color indexed="81"/>
            <rFont val="Segoe UI"/>
            <family val="2"/>
          </rPr>
          <t>DATENTOOLS</t>
        </r>
        <r>
          <rPr>
            <sz val="9"/>
            <color indexed="81"/>
            <rFont val="Segoe UI"/>
            <family val="2"/>
          </rPr>
          <t>“  auf  „</t>
        </r>
        <r>
          <rPr>
            <b/>
            <sz val="9"/>
            <color indexed="81"/>
            <rFont val="Segoe UI"/>
            <family val="2"/>
          </rPr>
          <t>DATENÜBERPRÜFUNG</t>
        </r>
        <r>
          <rPr>
            <sz val="9"/>
            <color indexed="81"/>
            <rFont val="Segoe UI"/>
            <family val="2"/>
          </rPr>
          <t xml:space="preserve">“.
3. Wählen Sie im </t>
        </r>
        <r>
          <rPr>
            <b/>
            <sz val="9"/>
            <color indexed="81"/>
            <rFont val="Segoe UI"/>
            <family val="2"/>
          </rPr>
          <t>REITER</t>
        </r>
        <r>
          <rPr>
            <sz val="9"/>
            <color indexed="81"/>
            <rFont val="Segoe UI"/>
            <family val="2"/>
          </rPr>
          <t xml:space="preserve"> „</t>
        </r>
        <r>
          <rPr>
            <b/>
            <sz val="9"/>
            <color indexed="81"/>
            <rFont val="Segoe UI"/>
            <family val="2"/>
          </rPr>
          <t>EINSTELLUNGEN</t>
        </r>
        <r>
          <rPr>
            <sz val="9"/>
            <color indexed="81"/>
            <rFont val="Segoe UI"/>
            <family val="2"/>
          </rPr>
          <t>“ unter "</t>
        </r>
        <r>
          <rPr>
            <b/>
            <sz val="9"/>
            <color indexed="81"/>
            <rFont val="Segoe UI"/>
            <family val="2"/>
          </rPr>
          <t>ZULASSEN</t>
        </r>
        <r>
          <rPr>
            <sz val="9"/>
            <color indexed="81"/>
            <rFont val="Segoe UI"/>
            <family val="2"/>
          </rPr>
          <t>" die Option "</t>
        </r>
        <r>
          <rPr>
            <b/>
            <sz val="9"/>
            <color indexed="81"/>
            <rFont val="Segoe UI"/>
            <family val="2"/>
          </rPr>
          <t>LISTE</t>
        </r>
        <r>
          <rPr>
            <sz val="9"/>
            <color indexed="81"/>
            <rFont val="Segoe UI"/>
            <family val="2"/>
          </rPr>
          <t xml:space="preserve">" aus.
4. </t>
        </r>
        <r>
          <rPr>
            <b/>
            <sz val="9"/>
            <color indexed="81"/>
            <rFont val="Segoe UI"/>
            <family val="2"/>
          </rPr>
          <t>Klicken</t>
        </r>
        <r>
          <rPr>
            <sz val="9"/>
            <color indexed="81"/>
            <rFont val="Segoe UI"/>
            <family val="2"/>
          </rPr>
          <t xml:space="preserve"> Sie in das </t>
        </r>
        <r>
          <rPr>
            <b/>
            <sz val="9"/>
            <color indexed="81"/>
            <rFont val="Segoe UI"/>
            <family val="2"/>
          </rPr>
          <t>Eingabefeld</t>
        </r>
        <r>
          <rPr>
            <sz val="9"/>
            <color indexed="81"/>
            <rFont val="Segoe UI"/>
            <family val="2"/>
          </rPr>
          <t xml:space="preserve"> "</t>
        </r>
        <r>
          <rPr>
            <b/>
            <sz val="9"/>
            <color indexed="81"/>
            <rFont val="Segoe UI"/>
            <family val="2"/>
          </rPr>
          <t>QUELLE</t>
        </r>
        <r>
          <rPr>
            <sz val="9"/>
            <color indexed="81"/>
            <rFont val="Segoe UI"/>
            <family val="2"/>
          </rPr>
          <t xml:space="preserve">" und geben Sie </t>
        </r>
        <r>
          <rPr>
            <b/>
            <sz val="9"/>
            <color indexed="81"/>
            <rFont val="Segoe UI"/>
            <family val="2"/>
          </rPr>
          <t xml:space="preserve">mit Strichpunkt voneinander getrennt </t>
        </r>
        <r>
          <rPr>
            <sz val="9"/>
            <color indexed="81"/>
            <rFont val="Segoe UI"/>
            <family val="2"/>
          </rPr>
          <t xml:space="preserve">die gewünschten   </t>
        </r>
        <r>
          <rPr>
            <b/>
            <sz val="9"/>
            <color indexed="81"/>
            <rFont val="Segoe UI"/>
            <family val="2"/>
          </rPr>
          <t>Werte</t>
        </r>
        <r>
          <rPr>
            <sz val="9"/>
            <color indexed="81"/>
            <rFont val="Segoe UI"/>
            <family val="2"/>
          </rPr>
          <t xml:space="preserve"> ein, z.B. Büro;Vertrieb;Verkauf;Werbung
</t>
        </r>
      </text>
    </comment>
  </commentList>
</comments>
</file>

<file path=xl/comments7.xml><?xml version="1.0" encoding="utf-8"?>
<comments xmlns="http://schemas.openxmlformats.org/spreadsheetml/2006/main">
  <authors>
    <author>Dagmar</author>
    <author>ziduser</author>
  </authors>
  <commentList>
    <comment ref="G8" authorId="0" shapeId="0">
      <text>
        <r>
          <rPr>
            <b/>
            <sz val="9"/>
            <color indexed="81"/>
            <rFont val="Segoe UI"/>
            <family val="2"/>
          </rPr>
          <t xml:space="preserve">Dagmar Serb:
</t>
        </r>
        <r>
          <rPr>
            <sz val="11"/>
            <color indexed="81"/>
            <rFont val="Segoe UI"/>
            <family val="2"/>
          </rPr>
          <t xml:space="preserve">Arbeitsstunden ermitteln 
</t>
        </r>
        <r>
          <rPr>
            <sz val="9"/>
            <color indexed="81"/>
            <rFont val="Segoe UI"/>
            <family val="2"/>
          </rPr>
          <t xml:space="preserve">1. </t>
        </r>
        <r>
          <rPr>
            <b/>
            <sz val="9"/>
            <color indexed="81"/>
            <rFont val="Segoe UI"/>
            <family val="2"/>
          </rPr>
          <t>Arbeitsende minus Arbeitsgebinn</t>
        </r>
        <r>
          <rPr>
            <sz val="9"/>
            <color indexed="81"/>
            <rFont val="Segoe UI"/>
            <family val="2"/>
          </rPr>
          <t xml:space="preserve"> = Arbeitsstunden</t>
        </r>
        <r>
          <rPr>
            <sz val="11"/>
            <color indexed="81"/>
            <rFont val="Segoe UI"/>
            <family val="2"/>
          </rPr>
          <t xml:space="preserve">
</t>
        </r>
        <r>
          <rPr>
            <b/>
            <sz val="11"/>
            <color indexed="81"/>
            <rFont val="Segoe UI"/>
            <family val="2"/>
          </rPr>
          <t xml:space="preserve">=G8-GH </t>
        </r>
        <r>
          <rPr>
            <sz val="11"/>
            <color indexed="81"/>
            <rFont val="Segoe UI"/>
            <family val="2"/>
          </rPr>
          <t xml:space="preserve">
</t>
        </r>
        <r>
          <rPr>
            <sz val="9"/>
            <color indexed="81"/>
            <rFont val="Segoe UI"/>
            <family val="2"/>
          </rPr>
          <t xml:space="preserve">2. Wird die </t>
        </r>
        <r>
          <rPr>
            <b/>
            <sz val="9"/>
            <color indexed="81"/>
            <rFont val="Segoe UI"/>
            <family val="2"/>
          </rPr>
          <t>Formel später nach unten kopiert</t>
        </r>
        <r>
          <rPr>
            <sz val="9"/>
            <color indexed="81"/>
            <rFont val="Segoe UI"/>
            <family val="2"/>
          </rPr>
          <t xml:space="preserve">, soll die </t>
        </r>
        <r>
          <rPr>
            <b/>
            <sz val="9"/>
            <color indexed="81"/>
            <rFont val="Segoe UI"/>
            <family val="2"/>
          </rPr>
          <t>Fehlermeldung</t>
        </r>
        <r>
          <rPr>
            <sz val="9"/>
            <color indexed="81"/>
            <rFont val="Segoe UI"/>
            <family val="2"/>
          </rPr>
          <t xml:space="preserve"> im Fall von </t>
        </r>
        <r>
          <rPr>
            <b/>
            <sz val="9"/>
            <color indexed="81"/>
            <rFont val="Segoe UI"/>
            <family val="2"/>
          </rPr>
          <t>leer stehenden</t>
        </r>
        <r>
          <rPr>
            <sz val="9"/>
            <color indexed="81"/>
            <rFont val="Segoe UI"/>
            <family val="2"/>
          </rPr>
          <t xml:space="preserve"> "</t>
        </r>
        <r>
          <rPr>
            <b/>
            <sz val="9"/>
            <color indexed="81"/>
            <rFont val="Segoe UI"/>
            <family val="2"/>
          </rPr>
          <t>Arbeitsbeginn-</t>
        </r>
        <r>
          <rPr>
            <sz val="9"/>
            <color indexed="81"/>
            <rFont val="Segoe UI"/>
            <family val="2"/>
          </rPr>
          <t>" und "</t>
        </r>
        <r>
          <rPr>
            <b/>
            <sz val="9"/>
            <color indexed="81"/>
            <rFont val="Segoe UI"/>
            <family val="2"/>
          </rPr>
          <t>Arbeitsende</t>
        </r>
        <r>
          <rPr>
            <sz val="9"/>
            <color indexed="81"/>
            <rFont val="Segoe UI"/>
            <family val="2"/>
          </rPr>
          <t>"-</t>
        </r>
        <r>
          <rPr>
            <b/>
            <sz val="9"/>
            <color indexed="81"/>
            <rFont val="Segoe UI"/>
            <family val="2"/>
          </rPr>
          <t>Zellen</t>
        </r>
        <r>
          <rPr>
            <sz val="9"/>
            <color indexed="81"/>
            <rFont val="Segoe UI"/>
            <family val="2"/>
          </rPr>
          <t xml:space="preserve"> </t>
        </r>
        <r>
          <rPr>
            <b/>
            <sz val="9"/>
            <color indexed="81"/>
            <rFont val="Segoe UI"/>
            <family val="2"/>
          </rPr>
          <t>unterdrückt</t>
        </r>
        <r>
          <rPr>
            <sz val="9"/>
            <color indexed="81"/>
            <rFont val="Segoe UI"/>
            <family val="2"/>
          </rPr>
          <t xml:space="preserve"> werden. 
Dazu werden 3 Funktionen benötigt:</t>
        </r>
        <r>
          <rPr>
            <sz val="11"/>
            <color indexed="81"/>
            <rFont val="Segoe UI"/>
            <family val="2"/>
          </rPr>
          <t xml:space="preserve">
</t>
        </r>
        <r>
          <rPr>
            <sz val="9"/>
            <color indexed="81"/>
            <rFont val="Segoe UI"/>
            <family val="2"/>
          </rPr>
          <t xml:space="preserve">Einbinden der Funktion WENN: </t>
        </r>
        <r>
          <rPr>
            <sz val="11"/>
            <color indexed="81"/>
            <rFont val="Segoe UI"/>
            <family val="2"/>
          </rPr>
          <t xml:space="preserve">WENN(Prüfung; [Dann_Wert]; Sonst_Wert]) </t>
        </r>
        <r>
          <rPr>
            <sz val="9"/>
            <color indexed="81"/>
            <rFont val="Segoe UI"/>
            <family val="2"/>
          </rPr>
          <t xml:space="preserve">
Einbinden der Funktion ODER:</t>
        </r>
        <r>
          <rPr>
            <sz val="11"/>
            <color indexed="81"/>
            <rFont val="Segoe UI"/>
            <family val="2"/>
          </rPr>
          <t xml:space="preserve"> =ODER(Wahrheitswert1; [Wahrheitswert2]; …) 
</t>
        </r>
        <r>
          <rPr>
            <sz val="9"/>
            <color indexed="81"/>
            <rFont val="Segoe UI"/>
            <family val="2"/>
          </rPr>
          <t>Einbinden der Funktion ISTLEER:</t>
        </r>
        <r>
          <rPr>
            <sz val="11"/>
            <color indexed="81"/>
            <rFont val="Segoe UI"/>
            <family val="2"/>
          </rPr>
          <t xml:space="preserve"> =ISTLEER(Wert) 
</t>
        </r>
        <r>
          <rPr>
            <sz val="9"/>
            <color indexed="81"/>
            <rFont val="Segoe UI"/>
            <family val="2"/>
          </rPr>
          <t xml:space="preserve">
"</t>
        </r>
        <r>
          <rPr>
            <b/>
            <sz val="9"/>
            <color indexed="81"/>
            <rFont val="Segoe UI"/>
            <family val="2"/>
          </rPr>
          <t>Wenn</t>
        </r>
        <r>
          <rPr>
            <sz val="9"/>
            <color indexed="81"/>
            <rFont val="Segoe UI"/>
            <family val="2"/>
          </rPr>
          <t xml:space="preserve"> (WENN-Funktion) </t>
        </r>
        <r>
          <rPr>
            <b/>
            <sz val="9"/>
            <color indexed="81"/>
            <rFont val="Segoe UI"/>
            <family val="2"/>
          </rPr>
          <t xml:space="preserve">Zelle E8 oder F8 </t>
        </r>
        <r>
          <rPr>
            <sz val="9"/>
            <color indexed="81"/>
            <rFont val="Segoe UI"/>
            <family val="2"/>
          </rPr>
          <t xml:space="preserve">(ODER-Funktion) </t>
        </r>
        <r>
          <rPr>
            <b/>
            <sz val="9"/>
            <color indexed="81"/>
            <rFont val="Segoe UI"/>
            <family val="2"/>
          </rPr>
          <t>leer</t>
        </r>
        <r>
          <rPr>
            <sz val="9"/>
            <color indexed="81"/>
            <rFont val="Segoe UI"/>
            <family val="2"/>
          </rPr>
          <t xml:space="preserve"> (ISTLEER-Funktion) ist , </t>
        </r>
        <r>
          <rPr>
            <b/>
            <sz val="9"/>
            <color indexed="81"/>
            <rFont val="Segoe UI"/>
            <family val="2"/>
          </rPr>
          <t>dann</t>
        </r>
        <r>
          <rPr>
            <sz val="9"/>
            <color indexed="81"/>
            <rFont val="Segoe UI"/>
            <family val="2"/>
          </rPr>
          <t xml:space="preserve"> soll die </t>
        </r>
        <r>
          <rPr>
            <b/>
            <sz val="9"/>
            <color indexed="81"/>
            <rFont val="Segoe UI"/>
            <family val="2"/>
          </rPr>
          <t>Zelle leer bleiben</t>
        </r>
        <r>
          <rPr>
            <sz val="9"/>
            <color indexed="81"/>
            <rFont val="Segoe UI"/>
            <family val="2"/>
          </rPr>
          <t xml:space="preserve">, </t>
        </r>
        <r>
          <rPr>
            <b/>
            <sz val="9"/>
            <color indexed="81"/>
            <rFont val="Segoe UI"/>
            <family val="2"/>
          </rPr>
          <t>sonst</t>
        </r>
        <r>
          <rPr>
            <sz val="9"/>
            <color indexed="81"/>
            <rFont val="Segoe UI"/>
            <family val="2"/>
          </rPr>
          <t xml:space="preserve"> soll </t>
        </r>
        <r>
          <rPr>
            <b/>
            <sz val="9"/>
            <color indexed="81"/>
            <rFont val="Segoe UI"/>
            <family val="2"/>
          </rPr>
          <t>F8 minus E8</t>
        </r>
        <r>
          <rPr>
            <sz val="9"/>
            <color indexed="81"/>
            <rFont val="Segoe UI"/>
            <family val="2"/>
          </rPr>
          <t xml:space="preserve"> gerechnet werden"</t>
        </r>
        <r>
          <rPr>
            <sz val="11"/>
            <color indexed="81"/>
            <rFont val="Segoe UI"/>
            <family val="2"/>
          </rPr>
          <t xml:space="preserve">
</t>
        </r>
        <r>
          <rPr>
            <b/>
            <sz val="11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Schrittweiser Aufbau der Formel: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 xml:space="preserve">
</t>
        </r>
        <r>
          <rPr>
            <b/>
            <sz val="11"/>
            <color indexed="81"/>
            <rFont val="Segoe UI"/>
            <family val="2"/>
          </rPr>
          <t xml:space="preserve">=WENN( </t>
        </r>
        <r>
          <rPr>
            <sz val="11"/>
            <color indexed="81"/>
            <rFont val="Segoe UI"/>
            <family val="2"/>
          </rPr>
          <t xml:space="preserve">                                                                  </t>
        </r>
        <r>
          <rPr>
            <sz val="9"/>
            <color indexed="81"/>
            <rFont val="Segoe UI"/>
            <family val="2"/>
          </rPr>
          <t xml:space="preserve"> #</t>
        </r>
        <r>
          <rPr>
            <b/>
            <sz val="9"/>
            <color indexed="81"/>
            <rFont val="Segoe UI"/>
            <family val="2"/>
          </rPr>
          <t>Wenn</t>
        </r>
        <r>
          <rPr>
            <sz val="9"/>
            <color indexed="81"/>
            <rFont val="Segoe UI"/>
            <family val="2"/>
          </rPr>
          <t xml:space="preserve"> ..</t>
        </r>
        <r>
          <rPr>
            <sz val="11"/>
            <color indexed="81"/>
            <rFont val="Segoe UI"/>
            <family val="2"/>
          </rPr>
          <t>.
=WENN</t>
        </r>
        <r>
          <rPr>
            <b/>
            <sz val="11"/>
            <color indexed="81"/>
            <rFont val="Segoe UI"/>
            <family val="2"/>
          </rPr>
          <t>(ODER(ISTLEER(E8);ISTLEER(F8))</t>
        </r>
        <r>
          <rPr>
            <sz val="11"/>
            <color indexed="81"/>
            <rFont val="Segoe UI"/>
            <family val="2"/>
          </rPr>
          <t xml:space="preserve">;           </t>
        </r>
        <r>
          <rPr>
            <sz val="9"/>
            <color indexed="81"/>
            <rFont val="Segoe UI"/>
            <family val="2"/>
          </rPr>
          <t xml:space="preserve">#jetzt kommt die Prüfung: ... </t>
        </r>
        <r>
          <rPr>
            <b/>
            <sz val="9"/>
            <color indexed="81"/>
            <rFont val="Segoe UI"/>
            <family val="2"/>
          </rPr>
          <t>Zelle E8 oder Zelle F8 leer</t>
        </r>
        <r>
          <rPr>
            <sz val="9"/>
            <color indexed="81"/>
            <rFont val="Segoe UI"/>
            <family val="2"/>
          </rPr>
          <t xml:space="preserve"> ist,</t>
        </r>
        <r>
          <rPr>
            <sz val="11"/>
            <color indexed="81"/>
            <rFont val="Segoe UI"/>
            <family val="2"/>
          </rPr>
          <t xml:space="preserve">
=WENN(ODER(ISTLEER(E8);ISTLEER(F8));</t>
        </r>
        <r>
          <rPr>
            <b/>
            <sz val="11"/>
            <color indexed="81"/>
            <rFont val="Segoe UI"/>
            <family val="2"/>
          </rPr>
          <t>""</t>
        </r>
        <r>
          <rPr>
            <sz val="11"/>
            <color indexed="81"/>
            <rFont val="Segoe UI"/>
            <family val="2"/>
          </rPr>
          <t xml:space="preserve">;           </t>
        </r>
        <r>
          <rPr>
            <sz val="9"/>
            <color indexed="81"/>
            <rFont val="Segoe UI"/>
            <family val="2"/>
          </rPr>
          <t xml:space="preserve"> #jetzt kommt der Dann_Wert: ... </t>
        </r>
        <r>
          <rPr>
            <b/>
            <sz val="9"/>
            <color indexed="81"/>
            <rFont val="Segoe UI"/>
            <family val="2"/>
          </rPr>
          <t>dann</t>
        </r>
        <r>
          <rPr>
            <sz val="9"/>
            <color indexed="81"/>
            <rFont val="Segoe UI"/>
            <family val="2"/>
          </rPr>
          <t xml:space="preserve"> soll die </t>
        </r>
        <r>
          <rPr>
            <b/>
            <sz val="9"/>
            <color indexed="81"/>
            <rFont val="Segoe UI"/>
            <family val="2"/>
          </rPr>
          <t>Zelle leer</t>
        </r>
        <r>
          <rPr>
            <sz val="9"/>
            <color indexed="81"/>
            <rFont val="Segoe UI"/>
            <family val="2"/>
          </rPr>
          <t xml:space="preserve"> bleiben,</t>
        </r>
        <r>
          <rPr>
            <sz val="11"/>
            <color indexed="81"/>
            <rFont val="Segoe UI"/>
            <family val="2"/>
          </rPr>
          <t xml:space="preserve">
=WENN(ODER(ISTLEER(E8);ISTLEER(F8));"";</t>
        </r>
        <r>
          <rPr>
            <b/>
            <sz val="11"/>
            <color indexed="81"/>
            <rFont val="Segoe UI"/>
            <family val="2"/>
          </rPr>
          <t>F8-E8</t>
        </r>
        <r>
          <rPr>
            <sz val="11"/>
            <color indexed="81"/>
            <rFont val="Segoe UI"/>
            <family val="2"/>
          </rPr>
          <t>)</t>
        </r>
        <r>
          <rPr>
            <sz val="9"/>
            <color indexed="81"/>
            <rFont val="Segoe UI"/>
            <family val="2"/>
          </rPr>
          <t xml:space="preserve">  #jezt kommt der Sonst_Wert: ... </t>
        </r>
        <r>
          <rPr>
            <b/>
            <sz val="9"/>
            <color indexed="81"/>
            <rFont val="Segoe UI"/>
            <family val="2"/>
          </rPr>
          <t>sonst</t>
        </r>
        <r>
          <rPr>
            <sz val="9"/>
            <color indexed="81"/>
            <rFont val="Segoe UI"/>
            <family val="2"/>
          </rPr>
          <t xml:space="preserve"> soll Zelle </t>
        </r>
        <r>
          <rPr>
            <b/>
            <sz val="9"/>
            <color indexed="81"/>
            <rFont val="Segoe UI"/>
            <family val="2"/>
          </rPr>
          <t>F8 minus Zelle E8</t>
        </r>
        <r>
          <rPr>
            <sz val="9"/>
            <color indexed="81"/>
            <rFont val="Segoe UI"/>
            <family val="2"/>
          </rPr>
          <t xml:space="preserve"> gerechnet werden.
Nicht vergessen: Die Werte von "Arbeitsstunden"</t>
        </r>
        <r>
          <rPr>
            <b/>
            <sz val="9"/>
            <color indexed="81"/>
            <rFont val="Segoe UI"/>
            <family val="2"/>
          </rPr>
          <t xml:space="preserve"> als Uhrzeit formatieren</t>
        </r>
        <r>
          <rPr>
            <sz val="9"/>
            <color indexed="81"/>
            <rFont val="Segoe UI"/>
            <family val="2"/>
          </rPr>
          <t>!</t>
        </r>
      </text>
    </comment>
    <comment ref="H8" authorId="1" shapeId="0">
      <text>
        <r>
          <rPr>
            <b/>
            <sz val="9"/>
            <color indexed="81"/>
            <rFont val="Segoe UI"/>
            <family val="2"/>
          </rPr>
          <t xml:space="preserve">Dagmar Serb:
</t>
        </r>
        <r>
          <rPr>
            <sz val="11"/>
            <color indexed="81"/>
            <rFont val="Segoe UI"/>
            <family val="2"/>
          </rPr>
          <t xml:space="preserve">
Pausenzeit ermitteln 
</t>
        </r>
        <r>
          <rPr>
            <sz val="10"/>
            <color indexed="81"/>
            <rFont val="Segoe UI"/>
            <family val="2"/>
          </rPr>
          <t xml:space="preserve">1. </t>
        </r>
        <r>
          <rPr>
            <sz val="9"/>
            <color indexed="81"/>
            <rFont val="Segoe UI"/>
            <family val="2"/>
          </rPr>
          <t>Die Pausenzeit soll</t>
        </r>
        <r>
          <rPr>
            <b/>
            <sz val="9"/>
            <color indexed="81"/>
            <rFont val="Segoe UI"/>
            <family val="2"/>
          </rPr>
          <t xml:space="preserve"> nach den "Gesetztlichen Pausenzeiten"</t>
        </r>
        <r>
          <rPr>
            <sz val="9"/>
            <color indexed="81"/>
            <rFont val="Segoe UI"/>
            <family val="2"/>
          </rPr>
          <t xml:space="preserve"> im Bereich Q3:R5 </t>
        </r>
        <r>
          <rPr>
            <b/>
            <sz val="9"/>
            <color indexed="81"/>
            <rFont val="Segoe UI"/>
            <family val="2"/>
          </rPr>
          <t>ermittelt</t>
        </r>
        <r>
          <rPr>
            <sz val="9"/>
            <color indexed="81"/>
            <rFont val="Segoe UI"/>
            <family val="2"/>
          </rPr>
          <t xml:space="preserve"> werden. 
Dies kann mit der </t>
        </r>
        <r>
          <rPr>
            <b/>
            <sz val="9"/>
            <color indexed="81"/>
            <rFont val="Segoe UI"/>
            <family val="2"/>
          </rPr>
          <t>Funktion VERWEIS</t>
        </r>
        <r>
          <rPr>
            <sz val="9"/>
            <color indexed="81"/>
            <rFont val="Segoe UI"/>
            <family val="2"/>
          </rPr>
          <t xml:space="preserve">: VERWEIS(Suchkriterium, Suchvektor, [Ergebnisvektor]) erledigt werden:
</t>
        </r>
        <r>
          <rPr>
            <sz val="11"/>
            <color indexed="81"/>
            <rFont val="Segoe UI"/>
            <family val="2"/>
          </rPr>
          <t xml:space="preserve">
</t>
        </r>
        <r>
          <rPr>
            <b/>
            <sz val="11"/>
            <color indexed="81"/>
            <rFont val="Segoe UI"/>
            <family val="2"/>
          </rPr>
          <t>=VERWEIS(</t>
        </r>
        <r>
          <rPr>
            <sz val="11"/>
            <color indexed="81"/>
            <rFont val="Segoe UI"/>
            <family val="2"/>
          </rPr>
          <t xml:space="preserve">                            </t>
        </r>
        <r>
          <rPr>
            <sz val="9"/>
            <color indexed="81"/>
            <rFont val="Segoe UI"/>
            <family val="2"/>
          </rPr>
          <t xml:space="preserve"># Einleitung der Funktion </t>
        </r>
        <r>
          <rPr>
            <sz val="11"/>
            <color indexed="81"/>
            <rFont val="Segoe UI"/>
            <family val="2"/>
          </rPr>
          <t xml:space="preserve">
=VERWEIS(</t>
        </r>
        <r>
          <rPr>
            <b/>
            <sz val="11"/>
            <color indexed="81"/>
            <rFont val="Segoe UI"/>
            <family val="2"/>
          </rPr>
          <t xml:space="preserve">G8;                       </t>
        </r>
        <r>
          <rPr>
            <sz val="9"/>
            <color indexed="81"/>
            <rFont val="Segoe UI"/>
            <family val="2"/>
          </rPr>
          <t># Argument "</t>
        </r>
        <r>
          <rPr>
            <b/>
            <sz val="9"/>
            <color indexed="81"/>
            <rFont val="Segoe UI"/>
            <family val="2"/>
          </rPr>
          <t>Suchkriterium</t>
        </r>
        <r>
          <rPr>
            <sz val="9"/>
            <color indexed="81"/>
            <rFont val="Segoe UI"/>
            <family val="2"/>
          </rPr>
          <t xml:space="preserve">": </t>
        </r>
        <r>
          <rPr>
            <b/>
            <sz val="9"/>
            <color indexed="81"/>
            <rFont val="Segoe UI"/>
            <family val="2"/>
          </rPr>
          <t>Wert</t>
        </r>
        <r>
          <rPr>
            <sz val="9"/>
            <color indexed="81"/>
            <rFont val="Segoe UI"/>
            <family val="2"/>
          </rPr>
          <t>, für den ein entsprechender Wert gesucht wird.</t>
        </r>
        <r>
          <rPr>
            <sz val="11"/>
            <color indexed="81"/>
            <rFont val="Segoe UI"/>
            <family val="2"/>
          </rPr>
          <t xml:space="preserve">
=VERWEIS(G8;</t>
        </r>
        <r>
          <rPr>
            <b/>
            <sz val="11"/>
            <color indexed="81"/>
            <rFont val="Segoe UI"/>
            <family val="2"/>
          </rPr>
          <t>$Q$3:$R$5</t>
        </r>
        <r>
          <rPr>
            <sz val="11"/>
            <color indexed="81"/>
            <rFont val="Segoe UI"/>
            <family val="2"/>
          </rPr>
          <t xml:space="preserve">)   </t>
        </r>
        <r>
          <rPr>
            <sz val="9"/>
            <color indexed="81"/>
            <rFont val="Segoe UI"/>
            <family val="2"/>
          </rPr>
          <t># Argument "</t>
        </r>
        <r>
          <rPr>
            <b/>
            <sz val="9"/>
            <color indexed="81"/>
            <rFont val="Segoe UI"/>
            <family val="2"/>
          </rPr>
          <t>Suchvektor</t>
        </r>
        <r>
          <rPr>
            <sz val="9"/>
            <color indexed="81"/>
            <rFont val="Segoe UI"/>
            <family val="2"/>
          </rPr>
          <t xml:space="preserve">": der </t>
        </r>
        <r>
          <rPr>
            <b/>
            <sz val="9"/>
            <color indexed="81"/>
            <rFont val="Segoe UI"/>
            <family val="2"/>
          </rPr>
          <t>zu durchsuchende Bereich</t>
        </r>
        <r>
          <rPr>
            <sz val="9"/>
            <color indexed="81"/>
            <rFont val="Segoe UI"/>
            <family val="2"/>
          </rPr>
          <t>.</t>
        </r>
        <r>
          <rPr>
            <b/>
            <sz val="9"/>
            <color indexed="81"/>
            <rFont val="Segoe UI"/>
            <family val="2"/>
          </rPr>
          <t xml:space="preserve">
</t>
        </r>
        <r>
          <rPr>
            <sz val="9"/>
            <color indexed="81"/>
            <rFont val="Segoe UI"/>
            <family val="2"/>
          </rPr>
          <t xml:space="preserve">2. Wird die </t>
        </r>
        <r>
          <rPr>
            <b/>
            <sz val="9"/>
            <color indexed="81"/>
            <rFont val="Segoe UI"/>
            <family val="2"/>
          </rPr>
          <t>Formel später nach unten kopiert</t>
        </r>
        <r>
          <rPr>
            <sz val="9"/>
            <color indexed="81"/>
            <rFont val="Segoe UI"/>
            <family val="2"/>
          </rPr>
          <t xml:space="preserve">, soll die </t>
        </r>
        <r>
          <rPr>
            <b/>
            <sz val="9"/>
            <color indexed="81"/>
            <rFont val="Segoe UI"/>
            <family val="2"/>
          </rPr>
          <t>Fehlermeldung</t>
        </r>
        <r>
          <rPr>
            <sz val="9"/>
            <color indexed="81"/>
            <rFont val="Segoe UI"/>
            <family val="2"/>
          </rPr>
          <t xml:space="preserve"> im Fall von  </t>
        </r>
        <r>
          <rPr>
            <b/>
            <sz val="9"/>
            <color indexed="81"/>
            <rFont val="Segoe UI"/>
            <family val="2"/>
          </rPr>
          <t>leer stehenden "Arbeitsstunden"-Zellen</t>
        </r>
        <r>
          <rPr>
            <sz val="9"/>
            <color indexed="81"/>
            <rFont val="Segoe UI"/>
            <family val="2"/>
          </rPr>
          <t xml:space="preserve"> </t>
        </r>
        <r>
          <rPr>
            <b/>
            <sz val="9"/>
            <color indexed="81"/>
            <rFont val="Segoe UI"/>
            <family val="2"/>
          </rPr>
          <t>unterdrückt</t>
        </r>
        <r>
          <rPr>
            <sz val="9"/>
            <color indexed="81"/>
            <rFont val="Segoe UI"/>
            <family val="2"/>
          </rPr>
          <t xml:space="preserve"> werden:
Einbinden der Funktion WENN: WENN(Prüfung; [Dann_Wert]; Sonst_Wert]) 
</t>
        </r>
        <r>
          <rPr>
            <b/>
            <sz val="9"/>
            <color indexed="81"/>
            <rFont val="Segoe UI"/>
            <family val="2"/>
          </rPr>
          <t>Schrittweiser Aufbau der Formel: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11"/>
            <color indexed="81"/>
            <rFont val="Segoe UI"/>
            <family val="2"/>
          </rPr>
          <t xml:space="preserve">=WENN(   </t>
        </r>
        <r>
          <rPr>
            <sz val="11"/>
            <color indexed="81"/>
            <rFont val="Segoe UI"/>
            <family val="2"/>
          </rPr>
          <t xml:space="preserve">                                                          </t>
        </r>
        <r>
          <rPr>
            <sz val="9"/>
            <color indexed="81"/>
            <rFont val="Segoe UI"/>
            <family val="2"/>
          </rPr>
          <t>#Wenn ...</t>
        </r>
        <r>
          <rPr>
            <sz val="11"/>
            <color indexed="81"/>
            <rFont val="Segoe UI"/>
            <family val="2"/>
          </rPr>
          <t xml:space="preserve">
=WENN(</t>
        </r>
        <r>
          <rPr>
            <b/>
            <sz val="11"/>
            <color indexed="81"/>
            <rFont val="Segoe UI"/>
            <family val="2"/>
          </rPr>
          <t xml:space="preserve">G8=""; </t>
        </r>
        <r>
          <rPr>
            <sz val="11"/>
            <color indexed="81"/>
            <rFont val="Segoe UI"/>
            <family val="2"/>
          </rPr>
          <t xml:space="preserve">                                                 </t>
        </r>
        <r>
          <rPr>
            <sz val="9"/>
            <color indexed="81"/>
            <rFont val="Segoe UI"/>
            <family val="2"/>
          </rPr>
          <t xml:space="preserve">#jetzt kommt die Prüfung: ... </t>
        </r>
        <r>
          <rPr>
            <b/>
            <sz val="9"/>
            <color indexed="81"/>
            <rFont val="Segoe UI"/>
            <family val="2"/>
          </rPr>
          <t>Zelle G8 leer</t>
        </r>
        <r>
          <rPr>
            <sz val="9"/>
            <color indexed="81"/>
            <rFont val="Segoe UI"/>
            <family val="2"/>
          </rPr>
          <t xml:space="preserve"> ist, </t>
        </r>
        <r>
          <rPr>
            <sz val="11"/>
            <color indexed="81"/>
            <rFont val="Segoe UI"/>
            <family val="2"/>
          </rPr>
          <t xml:space="preserve">
=WENN(G8="";</t>
        </r>
        <r>
          <rPr>
            <b/>
            <sz val="11"/>
            <color indexed="81"/>
            <rFont val="Segoe UI"/>
            <family val="2"/>
          </rPr>
          <t>""</t>
        </r>
        <r>
          <rPr>
            <sz val="11"/>
            <color indexed="81"/>
            <rFont val="Segoe UI"/>
            <family val="2"/>
          </rPr>
          <t xml:space="preserve">;                                               </t>
        </r>
        <r>
          <rPr>
            <sz val="9"/>
            <color indexed="81"/>
            <rFont val="Segoe UI"/>
            <family val="2"/>
          </rPr>
          <t xml:space="preserve">#jetzt kommt der Dann_Wert: ... </t>
        </r>
        <r>
          <rPr>
            <b/>
            <sz val="9"/>
            <color indexed="81"/>
            <rFont val="Segoe UI"/>
            <family val="2"/>
          </rPr>
          <t>dann</t>
        </r>
        <r>
          <rPr>
            <sz val="9"/>
            <color indexed="81"/>
            <rFont val="Segoe UI"/>
            <family val="2"/>
          </rPr>
          <t xml:space="preserve"> soll die </t>
        </r>
        <r>
          <rPr>
            <b/>
            <sz val="9"/>
            <color indexed="81"/>
            <rFont val="Segoe UI"/>
            <family val="2"/>
          </rPr>
          <t>Zelle leer</t>
        </r>
        <r>
          <rPr>
            <sz val="9"/>
            <color indexed="81"/>
            <rFont val="Segoe UI"/>
            <family val="2"/>
          </rPr>
          <t xml:space="preserve"> bleiben,</t>
        </r>
        <r>
          <rPr>
            <sz val="11"/>
            <color indexed="81"/>
            <rFont val="Segoe UI"/>
            <family val="2"/>
          </rPr>
          <t xml:space="preserve">
=WENN(G8="";"";</t>
        </r>
        <r>
          <rPr>
            <b/>
            <sz val="11"/>
            <color indexed="81"/>
            <rFont val="Segoe UI"/>
            <family val="2"/>
          </rPr>
          <t>VERWEIS(G8;$Q$3:$R$5)</t>
        </r>
        <r>
          <rPr>
            <sz val="9"/>
            <color indexed="81"/>
            <rFont val="Segoe UI"/>
            <family val="2"/>
          </rPr>
          <t xml:space="preserve">)  #jezt kommt der Sonst_Wert: ... </t>
        </r>
        <r>
          <rPr>
            <b/>
            <sz val="9"/>
            <color indexed="81"/>
            <rFont val="Segoe UI"/>
            <family val="2"/>
          </rPr>
          <t>sonst</t>
        </r>
        <r>
          <rPr>
            <sz val="9"/>
            <color indexed="81"/>
            <rFont val="Segoe UI"/>
            <family val="2"/>
          </rPr>
          <t xml:space="preserve"> soll </t>
        </r>
        <r>
          <rPr>
            <b/>
            <sz val="9"/>
            <color indexed="81"/>
            <rFont val="Segoe UI"/>
            <family val="2"/>
          </rPr>
          <t>G8</t>
        </r>
        <r>
          <rPr>
            <sz val="9"/>
            <color indexed="81"/>
            <rFont val="Segoe UI"/>
            <family val="2"/>
          </rPr>
          <t xml:space="preserve"> </t>
        </r>
        <r>
          <rPr>
            <b/>
            <sz val="9"/>
            <color indexed="81"/>
            <rFont val="Segoe UI"/>
            <family val="2"/>
          </rPr>
          <t>mit VERWEIS</t>
        </r>
        <r>
          <rPr>
            <sz val="9"/>
            <color indexed="81"/>
            <rFont val="Segoe UI"/>
            <family val="2"/>
          </rPr>
          <t xml:space="preserve"> im Bereich "Gesetzliche Pausenzeiten" (Q3:R5) </t>
        </r>
        <r>
          <rPr>
            <b/>
            <sz val="9"/>
            <color indexed="81"/>
            <rFont val="Segoe UI"/>
            <family val="2"/>
          </rPr>
          <t>abgeglichen</t>
        </r>
        <r>
          <rPr>
            <sz val="9"/>
            <color indexed="81"/>
            <rFont val="Segoe UI"/>
            <family val="2"/>
          </rPr>
          <t xml:space="preserve"> 
                                                                                                        und der </t>
        </r>
        <r>
          <rPr>
            <b/>
            <sz val="9"/>
            <color indexed="81"/>
            <rFont val="Segoe UI"/>
            <family val="2"/>
          </rPr>
          <t>ensprechende</t>
        </r>
        <r>
          <rPr>
            <sz val="9"/>
            <color indexed="81"/>
            <rFont val="Segoe UI"/>
            <family val="2"/>
          </rPr>
          <t xml:space="preserve"> </t>
        </r>
        <r>
          <rPr>
            <b/>
            <sz val="9"/>
            <color indexed="81"/>
            <rFont val="Segoe UI"/>
            <family val="2"/>
          </rPr>
          <t>Wert wiedergegeben</t>
        </r>
        <r>
          <rPr>
            <sz val="9"/>
            <color indexed="81"/>
            <rFont val="Segoe UI"/>
            <family val="2"/>
          </rPr>
          <t xml:space="preserve"> werden. 
Nicht vergessen: Die Werte von "Pausen" </t>
        </r>
        <r>
          <rPr>
            <b/>
            <sz val="9"/>
            <color indexed="81"/>
            <rFont val="Segoe UI"/>
            <family val="2"/>
          </rPr>
          <t>als Uhrzeit formatieren</t>
        </r>
        <r>
          <rPr>
            <sz val="9"/>
            <color indexed="81"/>
            <rFont val="Segoe UI"/>
            <family val="2"/>
          </rPr>
          <t xml:space="preserve">!
</t>
        </r>
      </text>
    </comment>
    <comment ref="I8" authorId="1" shapeId="0">
      <text>
        <r>
          <rPr>
            <b/>
            <sz val="9"/>
            <color indexed="81"/>
            <rFont val="Segoe UI"/>
            <family val="2"/>
          </rPr>
          <t xml:space="preserve">Dagmar Serb:
</t>
        </r>
        <r>
          <rPr>
            <sz val="11"/>
            <color indexed="81"/>
            <rFont val="Segoe UI"/>
            <family val="2"/>
          </rPr>
          <t xml:space="preserve">
Netto-Arbeitsstunden ermitteln
</t>
        </r>
        <r>
          <rPr>
            <sz val="9"/>
            <color indexed="81"/>
            <rFont val="Segoe UI"/>
            <family val="2"/>
          </rPr>
          <t xml:space="preserve">1. </t>
        </r>
        <r>
          <rPr>
            <b/>
            <sz val="9"/>
            <color indexed="81"/>
            <rFont val="Segoe UI"/>
            <family val="2"/>
          </rPr>
          <t>Arbeitsstunden minus Pausen</t>
        </r>
        <r>
          <rPr>
            <sz val="9"/>
            <color indexed="81"/>
            <rFont val="Segoe UI"/>
            <family val="2"/>
          </rPr>
          <t xml:space="preserve"> = Nettoarbeitsstunden
</t>
        </r>
        <r>
          <rPr>
            <b/>
            <sz val="11"/>
            <color indexed="81"/>
            <rFont val="Segoe UI"/>
            <family val="2"/>
          </rPr>
          <t>=G8-GH</t>
        </r>
        <r>
          <rPr>
            <b/>
            <sz val="9"/>
            <color indexed="81"/>
            <rFont val="Segoe UI"/>
            <family val="2"/>
          </rPr>
          <t xml:space="preserve"> 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 xml:space="preserve">
</t>
        </r>
        <r>
          <rPr>
            <sz val="9"/>
            <color indexed="81"/>
            <rFont val="Segoe UI"/>
            <family val="2"/>
          </rPr>
          <t xml:space="preserve">2. Die </t>
        </r>
        <r>
          <rPr>
            <b/>
            <sz val="9"/>
            <color indexed="81"/>
            <rFont val="Segoe UI"/>
            <family val="2"/>
          </rPr>
          <t>maximal zulässige Stundenanzahl</t>
        </r>
        <r>
          <rPr>
            <sz val="9"/>
            <color indexed="81"/>
            <rFont val="Segoe UI"/>
            <family val="2"/>
          </rPr>
          <t xml:space="preserve"> berücksichtigen: </t>
        </r>
        <r>
          <rPr>
            <b/>
            <sz val="9"/>
            <color indexed="81"/>
            <rFont val="Segoe UI"/>
            <family val="2"/>
          </rPr>
          <t xml:space="preserve">
</t>
        </r>
        <r>
          <rPr>
            <sz val="9"/>
            <color indexed="81"/>
            <rFont val="Segoe UI"/>
            <family val="2"/>
          </rPr>
          <t xml:space="preserve">Dies lässt sich ganz einfach mit der Funktion "MINIMUM" erledigen: MIN(Zahl1;[Zahl2];...)
</t>
        </r>
        <r>
          <rPr>
            <b/>
            <sz val="11"/>
            <color indexed="81"/>
            <rFont val="Segoe UI"/>
            <family val="2"/>
          </rPr>
          <t xml:space="preserve">=MIN(                      </t>
        </r>
        <r>
          <rPr>
            <sz val="9"/>
            <color indexed="81"/>
            <rFont val="Segoe UI"/>
            <family val="2"/>
          </rPr>
          <t xml:space="preserve"> #Einleitung der Funktion MINIMUM</t>
        </r>
        <r>
          <rPr>
            <sz val="11"/>
            <color indexed="81"/>
            <rFont val="Segoe UI"/>
            <family val="2"/>
          </rPr>
          <t xml:space="preserve">
=MIN(</t>
        </r>
        <r>
          <rPr>
            <b/>
            <sz val="11"/>
            <color indexed="81"/>
            <rFont val="Segoe UI"/>
            <family val="2"/>
          </rPr>
          <t xml:space="preserve">G8-H8;            </t>
        </r>
        <r>
          <rPr>
            <sz val="9"/>
            <color indexed="81"/>
            <rFont val="Segoe UI"/>
            <family val="2"/>
          </rPr>
          <t xml:space="preserve"># </t>
        </r>
        <r>
          <rPr>
            <b/>
            <sz val="9"/>
            <color indexed="81"/>
            <rFont val="Segoe UI"/>
            <family val="2"/>
          </rPr>
          <t>Argument</t>
        </r>
        <r>
          <rPr>
            <sz val="9"/>
            <color indexed="81"/>
            <rFont val="Segoe UI"/>
            <family val="2"/>
          </rPr>
          <t xml:space="preserve"> "</t>
        </r>
        <r>
          <rPr>
            <b/>
            <sz val="9"/>
            <color indexed="81"/>
            <rFont val="Segoe UI"/>
            <family val="2"/>
          </rPr>
          <t>Zahl1</t>
        </r>
        <r>
          <rPr>
            <sz val="9"/>
            <color indexed="81"/>
            <rFont val="Segoe UI"/>
            <family val="2"/>
          </rPr>
          <t xml:space="preserve">" ist die Berechnung </t>
        </r>
        <r>
          <rPr>
            <b/>
            <sz val="9"/>
            <color indexed="81"/>
            <rFont val="Segoe UI"/>
            <family val="2"/>
          </rPr>
          <t>"Arbeitstsunden" minus "Pausen"</t>
        </r>
        <r>
          <rPr>
            <sz val="11"/>
            <color indexed="81"/>
            <rFont val="Segoe UI"/>
            <family val="2"/>
          </rPr>
          <t xml:space="preserve">
=MIN(G8-H8;</t>
        </r>
        <r>
          <rPr>
            <b/>
            <sz val="11"/>
            <color indexed="81"/>
            <rFont val="Segoe UI"/>
            <family val="2"/>
          </rPr>
          <t>$R$8</t>
        </r>
        <r>
          <rPr>
            <sz val="11"/>
            <color indexed="81"/>
            <rFont val="Segoe UI"/>
            <family val="2"/>
          </rPr>
          <t xml:space="preserve">)) </t>
        </r>
        <r>
          <rPr>
            <sz val="9"/>
            <color indexed="81"/>
            <rFont val="Segoe UI"/>
            <family val="2"/>
          </rPr>
          <t xml:space="preserve"># </t>
        </r>
        <r>
          <rPr>
            <b/>
            <sz val="9"/>
            <color indexed="81"/>
            <rFont val="Segoe UI"/>
            <family val="2"/>
          </rPr>
          <t>Argument</t>
        </r>
        <r>
          <rPr>
            <sz val="9"/>
            <color indexed="81"/>
            <rFont val="Segoe UI"/>
            <family val="2"/>
          </rPr>
          <t xml:space="preserve"> "</t>
        </r>
        <r>
          <rPr>
            <b/>
            <sz val="9"/>
            <color indexed="81"/>
            <rFont val="Segoe UI"/>
            <family val="2"/>
          </rPr>
          <t>Zahl2</t>
        </r>
        <r>
          <rPr>
            <sz val="9"/>
            <color indexed="81"/>
            <rFont val="Segoe UI"/>
            <family val="2"/>
          </rPr>
          <t xml:space="preserve">" ist Zelle </t>
        </r>
        <r>
          <rPr>
            <b/>
            <sz val="9"/>
            <color indexed="81"/>
            <rFont val="Segoe UI"/>
            <family val="2"/>
          </rPr>
          <t>R8</t>
        </r>
        <r>
          <rPr>
            <sz val="9"/>
            <color indexed="81"/>
            <rFont val="Segoe UI"/>
            <family val="2"/>
          </rPr>
          <t xml:space="preserve">, mit dem </t>
        </r>
        <r>
          <rPr>
            <b/>
            <sz val="9"/>
            <color indexed="81"/>
            <rFont val="Segoe UI"/>
            <family val="2"/>
          </rPr>
          <t>Wert der maximal zulässigen Stundenanzahl</t>
        </r>
        <r>
          <rPr>
            <sz val="9"/>
            <color indexed="81"/>
            <rFont val="Segoe UI"/>
            <family val="2"/>
          </rPr>
          <t xml:space="preserve"> 
3. Wird die</t>
        </r>
        <r>
          <rPr>
            <b/>
            <sz val="9"/>
            <color indexed="81"/>
            <rFont val="Segoe UI"/>
            <family val="2"/>
          </rPr>
          <t xml:space="preserve"> Formel später nach unten kopiert</t>
        </r>
        <r>
          <rPr>
            <sz val="9"/>
            <color indexed="81"/>
            <rFont val="Segoe UI"/>
            <family val="2"/>
          </rPr>
          <t xml:space="preserve">, soll die </t>
        </r>
        <r>
          <rPr>
            <b/>
            <sz val="9"/>
            <color indexed="81"/>
            <rFont val="Segoe UI"/>
            <family val="2"/>
          </rPr>
          <t>Fehlermeldung</t>
        </r>
        <r>
          <rPr>
            <sz val="9"/>
            <color indexed="81"/>
            <rFont val="Segoe UI"/>
            <family val="2"/>
          </rPr>
          <t xml:space="preserve"> im Fall von </t>
        </r>
        <r>
          <rPr>
            <b/>
            <sz val="9"/>
            <color indexed="81"/>
            <rFont val="Segoe UI"/>
            <family val="2"/>
          </rPr>
          <t>leer stehenden</t>
        </r>
        <r>
          <rPr>
            <sz val="9"/>
            <color indexed="81"/>
            <rFont val="Segoe UI"/>
            <family val="2"/>
          </rPr>
          <t xml:space="preserve"> "</t>
        </r>
        <r>
          <rPr>
            <b/>
            <sz val="9"/>
            <color indexed="81"/>
            <rFont val="Segoe UI"/>
            <family val="2"/>
          </rPr>
          <t>Pausen</t>
        </r>
        <r>
          <rPr>
            <sz val="9"/>
            <color indexed="81"/>
            <rFont val="Segoe UI"/>
            <family val="2"/>
          </rPr>
          <t xml:space="preserve">"-Zellen </t>
        </r>
        <r>
          <rPr>
            <b/>
            <sz val="9"/>
            <color indexed="81"/>
            <rFont val="Segoe UI"/>
            <family val="2"/>
          </rPr>
          <t xml:space="preserve">unterdrückt </t>
        </r>
        <r>
          <rPr>
            <sz val="9"/>
            <color indexed="81"/>
            <rFont val="Segoe UI"/>
            <family val="2"/>
          </rPr>
          <t xml:space="preserve">werden:
Einbinden der Funktion WENN: WENN(Prüfung; [Dann_Wert]; Sonst_Wert]) 
</t>
        </r>
        <r>
          <rPr>
            <b/>
            <sz val="9"/>
            <color indexed="81"/>
            <rFont val="Segoe UI"/>
            <family val="2"/>
          </rPr>
          <t xml:space="preserve">
Schrittweiser Aufbau der Formel: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11"/>
            <color indexed="81"/>
            <rFont val="Segoe UI"/>
            <family val="2"/>
          </rPr>
          <t xml:space="preserve">=WENN( </t>
        </r>
        <r>
          <rPr>
            <sz val="11"/>
            <color indexed="81"/>
            <rFont val="Segoe UI"/>
            <family val="2"/>
          </rPr>
          <t xml:space="preserve"> </t>
        </r>
        <r>
          <rPr>
            <sz val="9"/>
            <color indexed="81"/>
            <rFont val="Segoe UI"/>
            <family val="2"/>
          </rPr>
          <t xml:space="preserve">                                                               #</t>
        </r>
        <r>
          <rPr>
            <b/>
            <sz val="9"/>
            <color indexed="81"/>
            <rFont val="Segoe UI"/>
            <family val="2"/>
          </rPr>
          <t>Wenn</t>
        </r>
        <r>
          <rPr>
            <sz val="9"/>
            <color indexed="81"/>
            <rFont val="Segoe UI"/>
            <family val="2"/>
          </rPr>
          <t xml:space="preserve"> ...
</t>
        </r>
        <r>
          <rPr>
            <sz val="11"/>
            <color indexed="81"/>
            <rFont val="Segoe UI"/>
            <family val="2"/>
          </rPr>
          <t>=WENN(</t>
        </r>
        <r>
          <rPr>
            <b/>
            <sz val="11"/>
            <color indexed="81"/>
            <rFont val="Segoe UI"/>
            <family val="2"/>
          </rPr>
          <t xml:space="preserve">H8=""; </t>
        </r>
        <r>
          <rPr>
            <sz val="11"/>
            <color indexed="81"/>
            <rFont val="Segoe UI"/>
            <family val="2"/>
          </rPr>
          <t xml:space="preserve"> </t>
        </r>
        <r>
          <rPr>
            <sz val="9"/>
            <color indexed="81"/>
            <rFont val="Segoe UI"/>
            <family val="2"/>
          </rPr>
          <t xml:space="preserve">                                                 #jetzt kommt die Prüfung: ... </t>
        </r>
        <r>
          <rPr>
            <b/>
            <sz val="9"/>
            <color indexed="81"/>
            <rFont val="Segoe UI"/>
            <family val="2"/>
          </rPr>
          <t>Zelle H8 leer</t>
        </r>
        <r>
          <rPr>
            <sz val="9"/>
            <color indexed="81"/>
            <rFont val="Segoe UI"/>
            <family val="2"/>
          </rPr>
          <t xml:space="preserve"> ist, 
</t>
        </r>
        <r>
          <rPr>
            <sz val="11"/>
            <color indexed="81"/>
            <rFont val="Segoe UI"/>
            <family val="2"/>
          </rPr>
          <t>=WENN(G8="";</t>
        </r>
        <r>
          <rPr>
            <b/>
            <sz val="11"/>
            <color indexed="81"/>
            <rFont val="Segoe UI"/>
            <family val="2"/>
          </rPr>
          <t>""</t>
        </r>
        <r>
          <rPr>
            <sz val="11"/>
            <color indexed="81"/>
            <rFont val="Segoe UI"/>
            <family val="2"/>
          </rPr>
          <t xml:space="preserve">;   </t>
        </r>
        <r>
          <rPr>
            <sz val="9"/>
            <color indexed="81"/>
            <rFont val="Segoe UI"/>
            <family val="2"/>
          </rPr>
          <t xml:space="preserve">                                            #jetzt kommt der Dann_Wert: ... </t>
        </r>
        <r>
          <rPr>
            <b/>
            <sz val="9"/>
            <color indexed="81"/>
            <rFont val="Segoe UI"/>
            <family val="2"/>
          </rPr>
          <t>dann</t>
        </r>
        <r>
          <rPr>
            <sz val="9"/>
            <color indexed="81"/>
            <rFont val="Segoe UI"/>
            <family val="2"/>
          </rPr>
          <t xml:space="preserve"> soll die </t>
        </r>
        <r>
          <rPr>
            <b/>
            <sz val="9"/>
            <color indexed="81"/>
            <rFont val="Segoe UI"/>
            <family val="2"/>
          </rPr>
          <t xml:space="preserve">Zelle leer </t>
        </r>
        <r>
          <rPr>
            <sz val="9"/>
            <color indexed="81"/>
            <rFont val="Segoe UI"/>
            <family val="2"/>
          </rPr>
          <t xml:space="preserve">bleiben,
</t>
        </r>
        <r>
          <rPr>
            <sz val="11"/>
            <color indexed="81"/>
            <rFont val="Segoe UI"/>
            <family val="2"/>
          </rPr>
          <t>=WENN(H8="";"";</t>
        </r>
        <r>
          <rPr>
            <b/>
            <sz val="11"/>
            <color indexed="81"/>
            <rFont val="Segoe UI"/>
            <family val="2"/>
          </rPr>
          <t>MIN(G8-H8;$R$8</t>
        </r>
        <r>
          <rPr>
            <sz val="11"/>
            <color indexed="81"/>
            <rFont val="Segoe UI"/>
            <family val="2"/>
          </rPr>
          <t>))</t>
        </r>
        <r>
          <rPr>
            <sz val="9"/>
            <color indexed="81"/>
            <rFont val="Segoe UI"/>
            <family val="2"/>
          </rPr>
          <t xml:space="preserve">    #jezt kommt der Sonst_Wert: ... </t>
        </r>
        <r>
          <rPr>
            <b/>
            <sz val="9"/>
            <color indexed="81"/>
            <rFont val="Segoe UI"/>
            <family val="2"/>
          </rPr>
          <t>sonst</t>
        </r>
        <r>
          <rPr>
            <sz val="9"/>
            <color indexed="81"/>
            <rFont val="Segoe UI"/>
            <family val="2"/>
          </rPr>
          <t xml:space="preserve"> soll das </t>
        </r>
        <r>
          <rPr>
            <b/>
            <sz val="9"/>
            <color indexed="81"/>
            <rFont val="Segoe UI"/>
            <family val="2"/>
          </rPr>
          <t>Minimum</t>
        </r>
        <r>
          <rPr>
            <sz val="9"/>
            <color indexed="81"/>
            <rFont val="Segoe UI"/>
            <family val="2"/>
          </rPr>
          <t xml:space="preserve"> von "Arbeitsstunden" 
                                                                                          minus "Pausen" und der maximal zul. Stundenzahl wiedergegeben werden 
Nicht vergessen: Die Werte von "Netto-Stunden" </t>
        </r>
        <r>
          <rPr>
            <b/>
            <sz val="9"/>
            <color indexed="81"/>
            <rFont val="Segoe UI"/>
            <family val="2"/>
          </rPr>
          <t>als Uhrzeit formatieren</t>
        </r>
        <r>
          <rPr>
            <sz val="9"/>
            <color indexed="81"/>
            <rFont val="Segoe UI"/>
            <family val="2"/>
          </rPr>
          <t>!</t>
        </r>
      </text>
    </comment>
  </commentList>
</comments>
</file>

<file path=xl/comments8.xml><?xml version="1.0" encoding="utf-8"?>
<comments xmlns="http://schemas.openxmlformats.org/spreadsheetml/2006/main">
  <authors>
    <author>ziduser</author>
  </authors>
  <commentList>
    <comment ref="F2" authorId="0" shapeId="0">
      <text>
        <r>
          <rPr>
            <b/>
            <sz val="9"/>
            <color indexed="81"/>
            <rFont val="Segoe UI"/>
            <family val="2"/>
          </rPr>
          <t>Dagmar Serb: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Drop-Down Liste erstellen</t>
        </r>
        <r>
          <rPr>
            <sz val="9"/>
            <color indexed="81"/>
            <rFont val="Segoe UI"/>
            <family val="2"/>
          </rPr>
          <t xml:space="preserve">
1. Klicken Sie im </t>
        </r>
        <r>
          <rPr>
            <b/>
            <sz val="9"/>
            <color indexed="81"/>
            <rFont val="Segoe UI"/>
            <family val="2"/>
          </rPr>
          <t>REGISTER</t>
        </r>
        <r>
          <rPr>
            <sz val="9"/>
            <color indexed="81"/>
            <rFont val="Segoe UI"/>
            <family val="2"/>
          </rPr>
          <t xml:space="preserve"> „</t>
        </r>
        <r>
          <rPr>
            <b/>
            <sz val="9"/>
            <color indexed="81"/>
            <rFont val="Segoe UI"/>
            <family val="2"/>
          </rPr>
          <t>DATEN</t>
        </r>
        <r>
          <rPr>
            <sz val="9"/>
            <color indexed="81"/>
            <rFont val="Segoe UI"/>
            <family val="2"/>
          </rPr>
          <t xml:space="preserve">“ -&gt; </t>
        </r>
        <r>
          <rPr>
            <b/>
            <sz val="9"/>
            <color indexed="81"/>
            <rFont val="Segoe UI"/>
            <family val="2"/>
          </rPr>
          <t>GRUPPE</t>
        </r>
        <r>
          <rPr>
            <sz val="9"/>
            <color indexed="81"/>
            <rFont val="Segoe UI"/>
            <family val="2"/>
          </rPr>
          <t xml:space="preserve"> „</t>
        </r>
        <r>
          <rPr>
            <b/>
            <sz val="9"/>
            <color indexed="81"/>
            <rFont val="Segoe UI"/>
            <family val="2"/>
          </rPr>
          <t>DATENTOOLS</t>
        </r>
        <r>
          <rPr>
            <sz val="9"/>
            <color indexed="81"/>
            <rFont val="Segoe UI"/>
            <family val="2"/>
          </rPr>
          <t>“  auf  „</t>
        </r>
        <r>
          <rPr>
            <b/>
            <sz val="9"/>
            <color indexed="81"/>
            <rFont val="Segoe UI"/>
            <family val="2"/>
          </rPr>
          <t>DATENÜBERPRÜFUNG</t>
        </r>
        <r>
          <rPr>
            <sz val="9"/>
            <color indexed="81"/>
            <rFont val="Segoe UI"/>
            <family val="2"/>
          </rPr>
          <t xml:space="preserve">“.
2. Wählen Sie im </t>
        </r>
        <r>
          <rPr>
            <b/>
            <sz val="9"/>
            <color indexed="81"/>
            <rFont val="Segoe UI"/>
            <family val="2"/>
          </rPr>
          <t>REITER</t>
        </r>
        <r>
          <rPr>
            <sz val="9"/>
            <color indexed="81"/>
            <rFont val="Segoe UI"/>
            <family val="2"/>
          </rPr>
          <t xml:space="preserve"> „</t>
        </r>
        <r>
          <rPr>
            <b/>
            <sz val="9"/>
            <color indexed="81"/>
            <rFont val="Segoe UI"/>
            <family val="2"/>
          </rPr>
          <t>EINSTELLUNGEN</t>
        </r>
        <r>
          <rPr>
            <sz val="9"/>
            <color indexed="81"/>
            <rFont val="Segoe UI"/>
            <family val="2"/>
          </rPr>
          <t>“ unter "</t>
        </r>
        <r>
          <rPr>
            <b/>
            <sz val="9"/>
            <color indexed="81"/>
            <rFont val="Segoe UI"/>
            <family val="2"/>
          </rPr>
          <t>ZULASSEN</t>
        </r>
        <r>
          <rPr>
            <sz val="9"/>
            <color indexed="81"/>
            <rFont val="Segoe UI"/>
            <family val="2"/>
          </rPr>
          <t>" die Option "</t>
        </r>
        <r>
          <rPr>
            <b/>
            <sz val="9"/>
            <color indexed="81"/>
            <rFont val="Segoe UI"/>
            <family val="2"/>
          </rPr>
          <t>LISTE</t>
        </r>
        <r>
          <rPr>
            <sz val="9"/>
            <color indexed="81"/>
            <rFont val="Segoe UI"/>
            <family val="2"/>
          </rPr>
          <t>" aus.
3. Klicken Sie in das Eingabefeld "</t>
        </r>
        <r>
          <rPr>
            <b/>
            <sz val="9"/>
            <color indexed="81"/>
            <rFont val="Segoe UI"/>
            <family val="2"/>
          </rPr>
          <t>QUELLE</t>
        </r>
        <r>
          <rPr>
            <sz val="9"/>
            <color indexed="81"/>
            <rFont val="Segoe UI"/>
            <family val="2"/>
          </rPr>
          <t xml:space="preserve">" und </t>
        </r>
        <r>
          <rPr>
            <b/>
            <sz val="9"/>
            <color indexed="81"/>
            <rFont val="Segoe UI"/>
            <family val="2"/>
          </rPr>
          <t>markieren</t>
        </r>
        <r>
          <rPr>
            <sz val="9"/>
            <color indexed="81"/>
            <rFont val="Segoe UI"/>
            <family val="2"/>
          </rPr>
          <t xml:space="preserve"> Sie in Ihrem Arbeitsblatt den </t>
        </r>
        <r>
          <rPr>
            <b/>
            <sz val="9"/>
            <color indexed="81"/>
            <rFont val="Segoe UI"/>
            <family val="2"/>
          </rPr>
          <t>Bereich Q13:Q17</t>
        </r>
        <r>
          <rPr>
            <sz val="9"/>
            <color indexed="81"/>
            <rFont val="Segoe UI"/>
            <family val="2"/>
          </rPr>
          <t xml:space="preserve"> (Mitarbeiter)
</t>
        </r>
        <r>
          <rPr>
            <i/>
            <sz val="9"/>
            <color indexed="81"/>
            <rFont val="Segoe UI"/>
            <family val="2"/>
          </rPr>
          <t xml:space="preserve">Nachdem Sie die Liste der Mitarbeiter als Tabelle formatiert haben, wird die Drop-Down Liste </t>
        </r>
        <r>
          <rPr>
            <b/>
            <i/>
            <sz val="9"/>
            <color indexed="81"/>
            <rFont val="Segoe UI"/>
            <family val="2"/>
          </rPr>
          <t>im Falle einer Veränderung
automatisch angepasst</t>
        </r>
        <r>
          <rPr>
            <i/>
            <sz val="9"/>
            <color indexed="81"/>
            <rFont val="Segoe UI"/>
            <family val="2"/>
          </rPr>
          <t>.</t>
        </r>
      </text>
    </comment>
    <comment ref="I2" authorId="0" shapeId="0">
      <text>
        <r>
          <rPr>
            <b/>
            <sz val="9"/>
            <color indexed="81"/>
            <rFont val="Segoe UI"/>
            <family val="2"/>
          </rPr>
          <t xml:space="preserve">Dagmar Serb:
</t>
        </r>
        <r>
          <rPr>
            <sz val="11"/>
            <color indexed="81"/>
            <rFont val="Segoe UI"/>
            <family val="2"/>
          </rPr>
          <t>Summe der Netto-Arbeitsstunden</t>
        </r>
        <r>
          <rPr>
            <b/>
            <sz val="9"/>
            <color indexed="81"/>
            <rFont val="Segoe UI"/>
            <family val="2"/>
          </rPr>
          <t xml:space="preserve">
</t>
        </r>
        <r>
          <rPr>
            <sz val="9"/>
            <color indexed="81"/>
            <rFont val="Segoe UI"/>
            <family val="2"/>
          </rPr>
          <t xml:space="preserve">
1. </t>
        </r>
        <r>
          <rPr>
            <b/>
            <sz val="9"/>
            <color indexed="81"/>
            <rFont val="Segoe UI"/>
            <family val="2"/>
          </rPr>
          <t>Summieren</t>
        </r>
        <r>
          <rPr>
            <sz val="9"/>
            <color indexed="81"/>
            <rFont val="Segoe UI"/>
            <family val="2"/>
          </rPr>
          <t xml:space="preserve"> Sie den Bereich </t>
        </r>
        <r>
          <rPr>
            <b/>
            <sz val="9"/>
            <color indexed="81"/>
            <rFont val="Segoe UI"/>
            <family val="2"/>
          </rPr>
          <t>I8 bis I38</t>
        </r>
        <r>
          <rPr>
            <sz val="9"/>
            <color indexed="81"/>
            <rFont val="Segoe UI"/>
            <family val="2"/>
          </rPr>
          <t xml:space="preserve"> (Bei Zeile 38 wird das Maximum von 31 Tagen eines Monats erreicht!)
</t>
        </r>
        <r>
          <rPr>
            <sz val="11"/>
            <color indexed="81"/>
            <rFont val="Segoe UI"/>
            <family val="2"/>
          </rPr>
          <t>=SUMME(I8:I38)</t>
        </r>
        <r>
          <rPr>
            <sz val="9"/>
            <color indexed="81"/>
            <rFont val="Segoe UI"/>
            <family val="2"/>
          </rPr>
          <t xml:space="preserve">
2. Hier gehen die Berechnungen </t>
        </r>
        <r>
          <rPr>
            <b/>
            <sz val="9"/>
            <color indexed="81"/>
            <rFont val="Segoe UI"/>
            <family val="2"/>
          </rPr>
          <t>über 24 Stunden</t>
        </r>
        <r>
          <rPr>
            <sz val="9"/>
            <color indexed="81"/>
            <rFont val="Segoe UI"/>
            <family val="2"/>
          </rPr>
          <t xml:space="preserve"> hinaus; Achten Sie auf das </t>
        </r>
        <r>
          <rPr>
            <b/>
            <sz val="9"/>
            <color indexed="81"/>
            <rFont val="Segoe UI"/>
            <family val="2"/>
          </rPr>
          <t>richtige Format!</t>
        </r>
        <r>
          <rPr>
            <sz val="9"/>
            <color indexed="81"/>
            <rFont val="Segoe UI"/>
            <family val="2"/>
          </rPr>
          <t xml:space="preserve">
Format </t>
        </r>
        <r>
          <rPr>
            <b/>
            <sz val="11"/>
            <color indexed="81"/>
            <rFont val="Segoe UI"/>
            <family val="2"/>
          </rPr>
          <t>[h]:mm</t>
        </r>
        <r>
          <rPr>
            <sz val="9"/>
            <color indexed="81"/>
            <rFont val="Segoe UI"/>
            <family val="2"/>
          </rPr>
          <t xml:space="preserve"> über </t>
        </r>
        <r>
          <rPr>
            <b/>
            <sz val="9"/>
            <color indexed="81"/>
            <rFont val="Segoe UI"/>
            <family val="2"/>
          </rPr>
          <t>REGISTER</t>
        </r>
        <r>
          <rPr>
            <sz val="9"/>
            <color indexed="81"/>
            <rFont val="Segoe UI"/>
            <family val="2"/>
          </rPr>
          <t xml:space="preserve"> "</t>
        </r>
        <r>
          <rPr>
            <b/>
            <sz val="9"/>
            <color indexed="81"/>
            <rFont val="Segoe UI"/>
            <family val="2"/>
          </rPr>
          <t>START</t>
        </r>
        <r>
          <rPr>
            <sz val="9"/>
            <color indexed="81"/>
            <rFont val="Segoe UI"/>
            <family val="2"/>
          </rPr>
          <t>" -&gt; "</t>
        </r>
        <r>
          <rPr>
            <b/>
            <sz val="9"/>
            <color indexed="81"/>
            <rFont val="Segoe UI"/>
            <family val="2"/>
          </rPr>
          <t>ZAHL</t>
        </r>
        <r>
          <rPr>
            <sz val="9"/>
            <color indexed="81"/>
            <rFont val="Segoe UI"/>
            <family val="2"/>
          </rPr>
          <t>" -&gt; "</t>
        </r>
        <r>
          <rPr>
            <b/>
            <sz val="9"/>
            <color indexed="81"/>
            <rFont val="Segoe UI"/>
            <family val="2"/>
          </rPr>
          <t>BENUTZERDEFINIERT</t>
        </r>
        <r>
          <rPr>
            <sz val="9"/>
            <color indexed="81"/>
            <rFont val="Segoe UI"/>
            <family val="2"/>
          </rPr>
          <t>" einstellen.</t>
        </r>
      </text>
    </comment>
    <comment ref="F3" authorId="0" shapeId="0">
      <text>
        <r>
          <rPr>
            <b/>
            <sz val="9"/>
            <color indexed="81"/>
            <rFont val="Segoe UI"/>
            <family val="2"/>
          </rPr>
          <t xml:space="preserve">Dagmar Serb:
</t>
        </r>
        <r>
          <rPr>
            <sz val="11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Stundensatz ermitteln
</t>
        </r>
        <r>
          <rPr>
            <sz val="9"/>
            <color indexed="81"/>
            <rFont val="Tahoma"/>
            <family val="2"/>
          </rPr>
          <t xml:space="preserve">
Bei </t>
        </r>
        <r>
          <rPr>
            <b/>
            <sz val="9"/>
            <color indexed="81"/>
            <rFont val="Tahoma"/>
            <family val="2"/>
          </rPr>
          <t>Eingabe eines Mitarbeiternamens in Zelle F2</t>
        </r>
        <r>
          <rPr>
            <sz val="9"/>
            <color indexed="81"/>
            <rFont val="Tahoma"/>
            <family val="2"/>
          </rPr>
          <t xml:space="preserve"> soll der</t>
        </r>
        <r>
          <rPr>
            <b/>
            <sz val="9"/>
            <color indexed="81"/>
            <rFont val="Tahoma"/>
            <family val="2"/>
          </rPr>
          <t xml:space="preserve"> jeweilige Stundensattz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aus der Mitarbeitertabelle (Q13:Q17)</t>
        </r>
        <r>
          <rPr>
            <sz val="9"/>
            <color indexed="81"/>
            <rFont val="Tahoma"/>
            <family val="2"/>
          </rPr>
          <t xml:space="preserve"> eingetragen werden.
Dies kann mit der </t>
        </r>
        <r>
          <rPr>
            <b/>
            <sz val="9"/>
            <color indexed="81"/>
            <rFont val="Tahoma"/>
            <family val="2"/>
          </rPr>
          <t xml:space="preserve">Funktion SVERWEIS </t>
        </r>
        <r>
          <rPr>
            <sz val="9"/>
            <color indexed="81"/>
            <rFont val="Tahoma"/>
            <family val="2"/>
          </rPr>
          <t xml:space="preserve">erledigt werden: </t>
        </r>
        <r>
          <rPr>
            <sz val="11"/>
            <color indexed="81"/>
            <rFont val="Tahoma"/>
            <family val="2"/>
          </rPr>
          <t xml:space="preserve">=SVERWEIS(Suchkriterium;Matrix;Spaltenindex;[Bereich_Verweis])
</t>
        </r>
        <r>
          <rPr>
            <b/>
            <sz val="9"/>
            <color indexed="81"/>
            <rFont val="Tahoma"/>
            <family val="2"/>
          </rPr>
          <t xml:space="preserve">
Schrittweiser Aufbau der Funktion:</t>
        </r>
        <r>
          <rPr>
            <sz val="11"/>
            <color indexed="81"/>
            <rFont val="Tahoma"/>
            <family val="2"/>
          </rPr>
          <t xml:space="preserve">
</t>
        </r>
        <r>
          <rPr>
            <b/>
            <sz val="11"/>
            <color indexed="81"/>
            <rFont val="Tahoma"/>
            <family val="2"/>
          </rPr>
          <t xml:space="preserve">
=SVERWEIS  </t>
        </r>
        <r>
          <rPr>
            <sz val="11"/>
            <color indexed="81"/>
            <rFont val="Tahoma"/>
            <family val="2"/>
          </rPr>
          <t xml:space="preserve">                                         </t>
        </r>
        <r>
          <rPr>
            <sz val="9"/>
            <color indexed="81"/>
            <rFont val="Tahoma"/>
            <family val="2"/>
          </rPr>
          <t>#</t>
        </r>
        <r>
          <rPr>
            <b/>
            <sz val="9"/>
            <color indexed="81"/>
            <rFont val="Tahoma"/>
            <family val="2"/>
          </rPr>
          <t>Einleitung</t>
        </r>
        <r>
          <rPr>
            <sz val="9"/>
            <color indexed="81"/>
            <rFont val="Tahoma"/>
            <family val="2"/>
          </rPr>
          <t xml:space="preserve"> der Funktion</t>
        </r>
        <r>
          <rPr>
            <sz val="11"/>
            <color indexed="81"/>
            <rFont val="Tahoma"/>
            <family val="2"/>
          </rPr>
          <t xml:space="preserve">
=SVERWEIS(</t>
        </r>
        <r>
          <rPr>
            <b/>
            <sz val="11"/>
            <color indexed="81"/>
            <rFont val="Tahoma"/>
            <family val="2"/>
          </rPr>
          <t xml:space="preserve">F2;  </t>
        </r>
        <r>
          <rPr>
            <sz val="11"/>
            <color indexed="81"/>
            <rFont val="Tahoma"/>
            <family val="2"/>
          </rPr>
          <t xml:space="preserve">                                     </t>
        </r>
        <r>
          <rPr>
            <sz val="9"/>
            <color indexed="81"/>
            <rFont val="Tahoma"/>
            <family val="2"/>
          </rPr>
          <t>#Argument "</t>
        </r>
        <r>
          <rPr>
            <b/>
            <sz val="9"/>
            <color indexed="81"/>
            <rFont val="Tahoma"/>
            <family val="2"/>
          </rPr>
          <t>Suchriterium</t>
        </r>
        <r>
          <rPr>
            <sz val="9"/>
            <color indexed="81"/>
            <rFont val="Tahoma"/>
            <family val="2"/>
          </rPr>
          <t xml:space="preserve">": Was wird gesucht? </t>
        </r>
        <r>
          <rPr>
            <b/>
            <sz val="9"/>
            <color indexed="81"/>
            <rFont val="Tahoma"/>
            <family val="2"/>
          </rPr>
          <t>Gesucht wird der Name</t>
        </r>
        <r>
          <rPr>
            <sz val="9"/>
            <color indexed="81"/>
            <rFont val="Tahoma"/>
            <family val="2"/>
          </rPr>
          <t xml:space="preserve">, der </t>
        </r>
        <r>
          <rPr>
            <b/>
            <sz val="9"/>
            <color indexed="81"/>
            <rFont val="Tahoma"/>
            <family val="2"/>
          </rPr>
          <t>in Zelle F2</t>
        </r>
        <r>
          <rPr>
            <sz val="9"/>
            <color indexed="81"/>
            <rFont val="Tahoma"/>
            <family val="2"/>
          </rPr>
          <t xml:space="preserve"> eingegeben wird</t>
        </r>
        <r>
          <rPr>
            <sz val="11"/>
            <color indexed="81"/>
            <rFont val="Tahoma"/>
            <family val="2"/>
          </rPr>
          <t xml:space="preserve">
=SVERWEIS(F2;</t>
        </r>
        <r>
          <rPr>
            <b/>
            <sz val="11"/>
            <color indexed="81"/>
            <rFont val="Tahoma"/>
            <family val="2"/>
          </rPr>
          <t>Mitarbeitertabelle</t>
        </r>
        <r>
          <rPr>
            <sz val="11"/>
            <color indexed="81"/>
            <rFont val="Tahoma"/>
            <family val="2"/>
          </rPr>
          <t xml:space="preserve">;        </t>
        </r>
        <r>
          <rPr>
            <sz val="9"/>
            <color indexed="81"/>
            <rFont val="Tahoma"/>
            <family val="2"/>
          </rPr>
          <t xml:space="preserve">    #Argument "</t>
        </r>
        <r>
          <rPr>
            <b/>
            <sz val="9"/>
            <color indexed="81"/>
            <rFont val="Tahoma"/>
            <family val="2"/>
          </rPr>
          <t>Matrix</t>
        </r>
        <r>
          <rPr>
            <sz val="9"/>
            <color indexed="81"/>
            <rFont val="Tahoma"/>
            <family val="2"/>
          </rPr>
          <t xml:space="preserve">": </t>
        </r>
        <r>
          <rPr>
            <b/>
            <sz val="9"/>
            <color indexed="81"/>
            <rFont val="Tahoma"/>
            <family val="2"/>
          </rPr>
          <t>Datenbereich, der durchsucht werden soll</t>
        </r>
        <r>
          <rPr>
            <sz val="9"/>
            <color indexed="81"/>
            <rFont val="Tahoma"/>
            <family val="2"/>
          </rPr>
          <t xml:space="preserve"> - die Mitarbeitertabelle</t>
        </r>
        <r>
          <rPr>
            <sz val="11"/>
            <color indexed="81"/>
            <rFont val="Tahoma"/>
            <family val="2"/>
          </rPr>
          <t xml:space="preserve">
=SVERWEIS(F2;Mitarbeitertabelle;</t>
        </r>
        <r>
          <rPr>
            <b/>
            <sz val="11"/>
            <color indexed="81"/>
            <rFont val="Tahoma"/>
            <family val="2"/>
          </rPr>
          <t>2</t>
        </r>
        <r>
          <rPr>
            <sz val="11"/>
            <color indexed="81"/>
            <rFont val="Tahoma"/>
            <family val="2"/>
          </rPr>
          <t xml:space="preserve">;              </t>
        </r>
        <r>
          <rPr>
            <sz val="9"/>
            <color indexed="81"/>
            <rFont val="Tahoma"/>
            <family val="2"/>
          </rPr>
          <t>#Argument "</t>
        </r>
        <r>
          <rPr>
            <b/>
            <sz val="9"/>
            <color indexed="81"/>
            <rFont val="Tahoma"/>
            <family val="2"/>
          </rPr>
          <t>Spaltenindex</t>
        </r>
        <r>
          <rPr>
            <sz val="9"/>
            <color indexed="81"/>
            <rFont val="Tahoma"/>
            <family val="2"/>
          </rPr>
          <t xml:space="preserve">": </t>
        </r>
        <r>
          <rPr>
            <b/>
            <sz val="9"/>
            <color indexed="81"/>
            <rFont val="Tahoma"/>
            <family val="2"/>
          </rPr>
          <t>in der wievielten Spalte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der Matrix</t>
        </r>
        <r>
          <rPr>
            <sz val="9"/>
            <color indexed="81"/>
            <rFont val="Tahoma"/>
            <family val="2"/>
          </rPr>
          <t xml:space="preserve"> befindet sich der gesuchte Wert - in der 2. Spalte</t>
        </r>
        <r>
          <rPr>
            <sz val="11"/>
            <color indexed="81"/>
            <rFont val="Tahoma"/>
            <family val="2"/>
          </rPr>
          <t xml:space="preserve">
=SVERWEIS(F2;Mitarbeitertabelle;2;</t>
        </r>
        <r>
          <rPr>
            <b/>
            <sz val="11"/>
            <color indexed="81"/>
            <rFont val="Tahoma"/>
            <family val="2"/>
          </rPr>
          <t>FALSCH</t>
        </r>
        <r>
          <rPr>
            <sz val="11"/>
            <color indexed="81"/>
            <rFont val="Tahoma"/>
            <family val="2"/>
          </rPr>
          <t>)</t>
        </r>
        <r>
          <rPr>
            <sz val="9"/>
            <color indexed="81"/>
            <rFont val="Tahoma"/>
            <family val="2"/>
          </rPr>
          <t xml:space="preserve">  #Argument"</t>
        </r>
        <r>
          <rPr>
            <b/>
            <sz val="9"/>
            <color indexed="81"/>
            <rFont val="Tahoma"/>
            <family val="2"/>
          </rPr>
          <t>Vereich_Verweis</t>
        </r>
        <r>
          <rPr>
            <sz val="9"/>
            <color indexed="81"/>
            <rFont val="Tahoma"/>
            <family val="2"/>
          </rPr>
          <t xml:space="preserve">": Wird </t>
        </r>
        <r>
          <rPr>
            <b/>
            <sz val="9"/>
            <color indexed="81"/>
            <rFont val="Tahoma"/>
            <family val="2"/>
          </rPr>
          <t>exakte</t>
        </r>
        <r>
          <rPr>
            <sz val="9"/>
            <color indexed="81"/>
            <rFont val="Tahoma"/>
            <family val="2"/>
          </rPr>
          <t xml:space="preserve"> Übereinstimmung (FALSCH) oder </t>
        </r>
        <r>
          <rPr>
            <b/>
            <sz val="9"/>
            <color indexed="81"/>
            <rFont val="Tahoma"/>
            <family val="2"/>
          </rPr>
          <t>annähernde</t>
        </r>
        <r>
          <rPr>
            <sz val="9"/>
            <color indexed="81"/>
            <rFont val="Tahoma"/>
            <family val="2"/>
          </rPr>
          <t xml:space="preserve"> Übereinstimmung (WAHR) verlangt.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3" authorId="0" shapeId="0">
      <text>
        <r>
          <rPr>
            <b/>
            <sz val="9"/>
            <color indexed="81"/>
            <rFont val="Segoe UI"/>
            <family val="2"/>
          </rPr>
          <t xml:space="preserve">Dagmar Serb:
</t>
        </r>
        <r>
          <rPr>
            <b/>
            <sz val="11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>Summe Sonntagsstunden</t>
        </r>
        <r>
          <rPr>
            <sz val="9"/>
            <color indexed="81"/>
            <rFont val="Segoe UI"/>
            <family val="2"/>
          </rPr>
          <t xml:space="preserve">
1. </t>
        </r>
        <r>
          <rPr>
            <b/>
            <sz val="9"/>
            <color indexed="81"/>
            <rFont val="Segoe UI"/>
            <family val="2"/>
          </rPr>
          <t>Summieren</t>
        </r>
        <r>
          <rPr>
            <sz val="9"/>
            <color indexed="81"/>
            <rFont val="Segoe UI"/>
            <family val="2"/>
          </rPr>
          <t xml:space="preserve"> Sie alle </t>
        </r>
        <r>
          <rPr>
            <b/>
            <sz val="9"/>
            <color indexed="81"/>
            <rFont val="Segoe UI"/>
            <family val="2"/>
          </rPr>
          <t>Netto-Arbeitsstunden an Sonntagen</t>
        </r>
        <r>
          <rPr>
            <sz val="9"/>
            <color indexed="81"/>
            <rFont val="Segoe UI"/>
            <family val="2"/>
          </rPr>
          <t xml:space="preserve">. 
Dies erledigt man mit der </t>
        </r>
        <r>
          <rPr>
            <b/>
            <sz val="9"/>
            <color indexed="81"/>
            <rFont val="Segoe UI"/>
            <family val="2"/>
          </rPr>
          <t>Funktion SUMMEWENN</t>
        </r>
        <r>
          <rPr>
            <sz val="9"/>
            <color indexed="81"/>
            <rFont val="Segoe UI"/>
            <family val="2"/>
          </rPr>
          <t xml:space="preserve">: =SUMMEWENN(Bereich; Suchkriterien; [Summe_Bereich])
</t>
        </r>
        <r>
          <rPr>
            <b/>
            <sz val="11"/>
            <color indexed="81"/>
            <rFont val="Segoe UI"/>
            <family val="2"/>
          </rPr>
          <t xml:space="preserve">=SUMMEWENN( </t>
        </r>
        <r>
          <rPr>
            <sz val="11"/>
            <color indexed="81"/>
            <rFont val="Segoe UI"/>
            <family val="2"/>
          </rPr>
          <t xml:space="preserve">                             </t>
        </r>
        <r>
          <rPr>
            <sz val="9"/>
            <color indexed="81"/>
            <rFont val="Segoe UI"/>
            <family val="2"/>
          </rPr>
          <t>#Einleitung der Funktion</t>
        </r>
        <r>
          <rPr>
            <sz val="11"/>
            <color indexed="81"/>
            <rFont val="Segoe UI"/>
            <family val="2"/>
          </rPr>
          <t xml:space="preserve">
=SUMMEWENN(</t>
        </r>
        <r>
          <rPr>
            <b/>
            <sz val="11"/>
            <color indexed="81"/>
            <rFont val="Segoe UI"/>
            <family val="2"/>
          </rPr>
          <t>B8:B38</t>
        </r>
        <r>
          <rPr>
            <sz val="11"/>
            <color indexed="81"/>
            <rFont val="Segoe UI"/>
            <family val="2"/>
          </rPr>
          <t xml:space="preserve">;                   </t>
        </r>
        <r>
          <rPr>
            <sz val="9"/>
            <color indexed="81"/>
            <rFont val="Segoe UI"/>
            <family val="2"/>
          </rPr>
          <t>#Argument "</t>
        </r>
        <r>
          <rPr>
            <b/>
            <sz val="9"/>
            <color indexed="81"/>
            <rFont val="Segoe UI"/>
            <family val="2"/>
          </rPr>
          <t>Bereich</t>
        </r>
        <r>
          <rPr>
            <sz val="9"/>
            <color indexed="81"/>
            <rFont val="Segoe UI"/>
            <family val="2"/>
          </rPr>
          <t xml:space="preserve">": Bereich, </t>
        </r>
        <r>
          <rPr>
            <b/>
            <sz val="9"/>
            <color indexed="81"/>
            <rFont val="Segoe UI"/>
            <family val="2"/>
          </rPr>
          <t>in dem nach Sonntag gesucht wird</t>
        </r>
        <r>
          <rPr>
            <sz val="9"/>
            <color indexed="81"/>
            <rFont val="Segoe UI"/>
            <family val="2"/>
          </rPr>
          <t xml:space="preserve"> - im Bereich "Tag" (B8:B38)</t>
        </r>
        <r>
          <rPr>
            <sz val="11"/>
            <color indexed="81"/>
            <rFont val="Segoe UI"/>
            <family val="2"/>
          </rPr>
          <t xml:space="preserve">
=SUMMEWENN(B8:B38;"</t>
        </r>
        <r>
          <rPr>
            <b/>
            <sz val="11"/>
            <color indexed="81"/>
            <rFont val="Segoe UI"/>
            <family val="2"/>
          </rPr>
          <t>So</t>
        </r>
        <r>
          <rPr>
            <sz val="11"/>
            <color indexed="81"/>
            <rFont val="Segoe UI"/>
            <family val="2"/>
          </rPr>
          <t xml:space="preserve">";            </t>
        </r>
        <r>
          <rPr>
            <sz val="9"/>
            <color indexed="81"/>
            <rFont val="Segoe UI"/>
            <family val="2"/>
          </rPr>
          <t xml:space="preserve">#Argument "Suchkriterien": </t>
        </r>
        <r>
          <rPr>
            <b/>
            <sz val="9"/>
            <color indexed="81"/>
            <rFont val="Segoe UI"/>
            <family val="2"/>
          </rPr>
          <t xml:space="preserve">wonach wird gesucht - </t>
        </r>
        <r>
          <rPr>
            <sz val="9"/>
            <color indexed="81"/>
            <rFont val="Segoe UI"/>
            <family val="2"/>
          </rPr>
          <t>nach "So"</t>
        </r>
        <r>
          <rPr>
            <sz val="11"/>
            <color indexed="81"/>
            <rFont val="Segoe UI"/>
            <family val="2"/>
          </rPr>
          <t xml:space="preserve">
=SUMMEWENN(B8:B38;"So";</t>
        </r>
        <r>
          <rPr>
            <b/>
            <sz val="11"/>
            <color indexed="81"/>
            <rFont val="Segoe UI"/>
            <family val="2"/>
          </rPr>
          <t>I8:I38</t>
        </r>
        <r>
          <rPr>
            <sz val="11"/>
            <color indexed="81"/>
            <rFont val="Segoe UI"/>
            <family val="2"/>
          </rPr>
          <t xml:space="preserve">) </t>
        </r>
        <r>
          <rPr>
            <sz val="9"/>
            <color indexed="81"/>
            <rFont val="Segoe UI"/>
            <family val="2"/>
          </rPr>
          <t xml:space="preserve">#Argument"Summe_Bereich": </t>
        </r>
        <r>
          <rPr>
            <b/>
            <sz val="9"/>
            <color indexed="81"/>
            <rFont val="Segoe UI"/>
            <family val="2"/>
          </rPr>
          <t>Wo soll summiert</t>
        </r>
        <r>
          <rPr>
            <sz val="9"/>
            <color indexed="81"/>
            <rFont val="Segoe UI"/>
            <family val="2"/>
          </rPr>
          <t xml:space="preserve"> werden - bei "Netto-Srunden" (I8:I38)
2. Hier gehen die Berechnungen </t>
        </r>
        <r>
          <rPr>
            <b/>
            <sz val="9"/>
            <color indexed="81"/>
            <rFont val="Segoe UI"/>
            <family val="2"/>
          </rPr>
          <t>über 24 Stunden</t>
        </r>
        <r>
          <rPr>
            <sz val="9"/>
            <color indexed="81"/>
            <rFont val="Segoe UI"/>
            <family val="2"/>
          </rPr>
          <t xml:space="preserve"> hinaus; Achten Sie auf das </t>
        </r>
        <r>
          <rPr>
            <b/>
            <sz val="9"/>
            <color indexed="81"/>
            <rFont val="Segoe UI"/>
            <family val="2"/>
          </rPr>
          <t>richtige Format</t>
        </r>
        <r>
          <rPr>
            <sz val="9"/>
            <color indexed="81"/>
            <rFont val="Segoe UI"/>
            <family val="2"/>
          </rPr>
          <t xml:space="preserve">!
Format </t>
        </r>
        <r>
          <rPr>
            <b/>
            <sz val="11"/>
            <color indexed="81"/>
            <rFont val="Segoe UI"/>
            <family val="2"/>
          </rPr>
          <t xml:space="preserve">[h]:mm </t>
        </r>
        <r>
          <rPr>
            <sz val="9"/>
            <color indexed="81"/>
            <rFont val="Segoe UI"/>
            <family val="2"/>
          </rPr>
          <t xml:space="preserve">über REGISTER "START" -&gt; "ZAHL" -&gt; "BENUTZERDEFINIERT" einstellen.
</t>
        </r>
      </text>
    </comment>
    <comment ref="F4" authorId="0" shapeId="0">
      <text>
        <r>
          <rPr>
            <b/>
            <sz val="9"/>
            <color indexed="81"/>
            <rFont val="Segoe UI"/>
            <family val="2"/>
          </rPr>
          <t>Dagmar Serb: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 xml:space="preserve">
Entgelt berrechnen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1"/>
            <color indexed="81"/>
            <rFont val="Segoe UI"/>
            <family val="2"/>
          </rPr>
          <t xml:space="preserve">
</t>
        </r>
        <r>
          <rPr>
            <sz val="9"/>
            <color indexed="81"/>
            <rFont val="Segoe UI"/>
            <family val="2"/>
          </rPr>
          <t xml:space="preserve">1. Stundensatz mal Gesamtstunden </t>
        </r>
        <r>
          <rPr>
            <b/>
            <sz val="9"/>
            <color indexed="81"/>
            <rFont val="Segoe UI"/>
            <family val="2"/>
          </rPr>
          <t>1 Stunde = 1/24 eines Tages  - also mit 24 multiplizieren!!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11"/>
            <color indexed="81"/>
            <rFont val="Segoe UI"/>
            <family val="2"/>
          </rPr>
          <t>=F3*I2*24</t>
        </r>
        <r>
          <rPr>
            <sz val="11"/>
            <color indexed="81"/>
            <rFont val="Segoe UI"/>
            <family val="2"/>
          </rPr>
          <t xml:space="preserve">
</t>
        </r>
        <r>
          <rPr>
            <sz val="9"/>
            <color indexed="81"/>
            <rFont val="Segoe UI"/>
            <family val="2"/>
          </rPr>
          <t xml:space="preserve">2. Sonntagszuschlag dazurechnen </t>
        </r>
        <r>
          <rPr>
            <sz val="11"/>
            <color indexed="81"/>
            <rFont val="Segoe UI"/>
            <family val="2"/>
          </rPr>
          <t xml:space="preserve">
=F3*I2*24</t>
        </r>
        <r>
          <rPr>
            <b/>
            <sz val="11"/>
            <color indexed="81"/>
            <rFont val="Segoe UI"/>
            <family val="2"/>
          </rPr>
          <t xml:space="preserve">+F3*I3*R10*24 </t>
        </r>
        <r>
          <rPr>
            <sz val="9"/>
            <color indexed="81"/>
            <rFont val="Segoe UI"/>
            <family val="2"/>
          </rPr>
          <t xml:space="preserve"> #Sonntagszuschlag in Zelle R10; wieder mit 24 multiplizieren!
3. Formel vereinfachen
=</t>
        </r>
        <r>
          <rPr>
            <b/>
            <sz val="11"/>
            <color indexed="81"/>
            <rFont val="Segoe UI"/>
            <family val="2"/>
          </rPr>
          <t>F3*24*(I2+I3*R10)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<sst xmlns="http://schemas.openxmlformats.org/spreadsheetml/2006/main" count="339" uniqueCount="56">
  <si>
    <t>Montag</t>
  </si>
  <si>
    <t>Dienstag</t>
  </si>
  <si>
    <t>Mittwoch</t>
  </si>
  <si>
    <t>Donnerstag</t>
  </si>
  <si>
    <t>Freitag</t>
  </si>
  <si>
    <t>Samstag</t>
  </si>
  <si>
    <t>Sonntag</t>
  </si>
  <si>
    <t>Datum</t>
  </si>
  <si>
    <t>Freie Tage</t>
  </si>
  <si>
    <t>Ausgangsdatum:</t>
  </si>
  <si>
    <t>=$B$1-1+ZEILEN($B$5:B5)</t>
  </si>
  <si>
    <t>=VERKETTEN(F2;F3;F4;F5;F6;F7;F8)</t>
  </si>
  <si>
    <t>=ARBEITSTAG.INTL($B$1-1;ZEILEN($B$5:B5);$F$9;$G$2:$G$8)</t>
  </si>
  <si>
    <t>Arbeitswoche</t>
  </si>
  <si>
    <t>=WENN(MONAT(ARBEITSTAG.INTL($B$1-1;ZEILEN($B$5:B5);$F$9;$G$2:$G$8))=MONAT($B$1);ARBEITSTAG.INTL($B$1-1;ZEILEN($B$5:B5);$F$9;$G$2:$G$8);"")</t>
  </si>
  <si>
    <t>=WENNFEHLER(WENN(MONAT(ARBEITSTAG.INTL($B$1-1;ZEILEN($B$5:B5);$F$9;$G$2:$G$8))=MONAT($B$1);ARBEITSTAG.INTL($B$1-1;ZEILEN($B$5:B5);$F$9;$G$2:$G$8);"");"")</t>
  </si>
  <si>
    <t>Tätigkeit</t>
  </si>
  <si>
    <t>Monat</t>
  </si>
  <si>
    <t>Name</t>
  </si>
  <si>
    <t>EUR/Std.</t>
  </si>
  <si>
    <t>Betrag</t>
  </si>
  <si>
    <t>Stunden</t>
  </si>
  <si>
    <t>Tag</t>
  </si>
  <si>
    <t>Gesetzliche Pausenzeiten</t>
  </si>
  <si>
    <t>mehr als</t>
  </si>
  <si>
    <t>Pause</t>
  </si>
  <si>
    <r>
      <rPr>
        <b/>
        <sz val="12"/>
        <color theme="1"/>
        <rFont val="Calibri"/>
        <family val="2"/>
        <scheme val="minor"/>
      </rPr>
      <t>Wochenende grau</t>
    </r>
    <r>
      <rPr>
        <sz val="12"/>
        <color theme="1"/>
        <rFont val="Calibri"/>
        <family val="2"/>
        <scheme val="minor"/>
      </rPr>
      <t xml:space="preserve"> hinterlegen:</t>
    </r>
  </si>
  <si>
    <r>
      <rPr>
        <b/>
        <sz val="11"/>
        <color theme="1"/>
        <rFont val="Calibri"/>
        <family val="2"/>
        <scheme val="minor"/>
      </rPr>
      <t>Schritt 2</t>
    </r>
    <r>
      <rPr>
        <sz val="11"/>
        <color theme="1"/>
        <rFont val="Calibri"/>
        <family val="2"/>
        <scheme val="minor"/>
      </rPr>
      <t>: Register "</t>
    </r>
    <r>
      <rPr>
        <b/>
        <sz val="11"/>
        <color theme="1"/>
        <rFont val="Calibri"/>
        <family val="2"/>
        <scheme val="minor"/>
      </rPr>
      <t>START</t>
    </r>
    <r>
      <rPr>
        <sz val="11"/>
        <color theme="1"/>
        <rFont val="Calibri"/>
        <family val="2"/>
        <scheme val="minor"/>
      </rPr>
      <t>" --&gt; "</t>
    </r>
    <r>
      <rPr>
        <b/>
        <sz val="11"/>
        <color theme="1"/>
        <rFont val="Calibri"/>
        <family val="2"/>
        <scheme val="minor"/>
      </rPr>
      <t>BEDINGTE FORMATIERUNG</t>
    </r>
    <r>
      <rPr>
        <sz val="11"/>
        <color theme="1"/>
        <rFont val="Calibri"/>
        <family val="2"/>
        <scheme val="minor"/>
      </rPr>
      <t>" --&gt; "</t>
    </r>
    <r>
      <rPr>
        <b/>
        <sz val="11"/>
        <color theme="1"/>
        <rFont val="Calibri"/>
        <family val="2"/>
        <scheme val="minor"/>
      </rPr>
      <t>NEUE REGEL ...</t>
    </r>
    <r>
      <rPr>
        <sz val="11"/>
        <color theme="1"/>
        <rFont val="Calibri"/>
        <family val="2"/>
        <scheme val="minor"/>
      </rPr>
      <t>" anklicken</t>
    </r>
  </si>
  <si>
    <r>
      <t xml:space="preserve">Wochenwechsel </t>
    </r>
    <r>
      <rPr>
        <sz val="12"/>
        <color theme="1"/>
        <rFont val="Calibri"/>
        <family val="2"/>
        <scheme val="minor"/>
      </rPr>
      <t>mit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Linie</t>
    </r>
    <r>
      <rPr>
        <b/>
        <sz val="12"/>
        <color theme="1"/>
        <rFont val="Calibri"/>
        <family val="2"/>
        <scheme val="minor"/>
      </rPr>
      <t xml:space="preserve"> markieren</t>
    </r>
  </si>
  <si>
    <r>
      <rPr>
        <b/>
        <sz val="11"/>
        <color theme="1"/>
        <rFont val="Calibri"/>
        <family val="2"/>
        <scheme val="minor"/>
      </rPr>
      <t>Schritt 3</t>
    </r>
    <r>
      <rPr>
        <sz val="11"/>
        <color theme="1"/>
        <rFont val="Calibri"/>
        <family val="2"/>
        <scheme val="minor"/>
      </rPr>
      <t>: Regeltyp "</t>
    </r>
    <r>
      <rPr>
        <b/>
        <sz val="11"/>
        <color theme="1"/>
        <rFont val="Calibri"/>
        <family val="2"/>
        <scheme val="minor"/>
      </rPr>
      <t>Formel zur Ermittlung der zu formatierenden Zellen verwenden</t>
    </r>
    <r>
      <rPr>
        <sz val="11"/>
        <color theme="1"/>
        <rFont val="Calibri"/>
        <family val="2"/>
        <scheme val="minor"/>
      </rPr>
      <t>" auswählen</t>
    </r>
  </si>
  <si>
    <r>
      <t>"</t>
    </r>
    <r>
      <rPr>
        <b/>
        <sz val="12"/>
        <color theme="1"/>
        <rFont val="Calibri"/>
        <family val="2"/>
        <scheme val="minor"/>
      </rPr>
      <t>Tätigkeit</t>
    </r>
    <r>
      <rPr>
        <sz val="12"/>
        <color theme="1"/>
        <rFont val="Calibri"/>
        <family val="2"/>
        <scheme val="minor"/>
      </rPr>
      <t>"</t>
    </r>
    <r>
      <rPr>
        <b/>
        <sz val="12"/>
        <color theme="1"/>
        <rFont val="Calibri"/>
        <family val="2"/>
        <scheme val="minor"/>
      </rPr>
      <t xml:space="preserve"> farbig </t>
    </r>
    <r>
      <rPr>
        <sz val="12"/>
        <color theme="1"/>
        <rFont val="Calibri"/>
        <family val="2"/>
        <scheme val="minor"/>
      </rPr>
      <t xml:space="preserve">hinterlegen, wenn </t>
    </r>
    <r>
      <rPr>
        <b/>
        <sz val="12"/>
        <color theme="1"/>
        <rFont val="Calibri"/>
        <family val="2"/>
        <scheme val="minor"/>
      </rPr>
      <t>Sart- oder Endzeit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fehlt</t>
    </r>
  </si>
  <si>
    <t>Maximale Stunden</t>
  </si>
  <si>
    <t>Sonntagszuschlag</t>
  </si>
  <si>
    <t>PAUSEN</t>
  </si>
  <si>
    <t>BEGINN</t>
  </si>
  <si>
    <t>ENDE</t>
  </si>
  <si>
    <t>STUNDEN</t>
  </si>
  <si>
    <t>ARBEITS</t>
  </si>
  <si>
    <t>NETTO</t>
  </si>
  <si>
    <r>
      <rPr>
        <b/>
        <sz val="11"/>
        <color theme="1"/>
        <rFont val="Calibri"/>
        <family val="2"/>
        <scheme val="minor"/>
      </rPr>
      <t>Schritt 1</t>
    </r>
    <r>
      <rPr>
        <sz val="11"/>
        <color theme="1"/>
        <rFont val="Calibri"/>
        <family val="2"/>
        <scheme val="minor"/>
      </rPr>
      <t xml:space="preserve">: Bereich </t>
    </r>
    <r>
      <rPr>
        <b/>
        <sz val="11"/>
        <color theme="1"/>
        <rFont val="Calibri"/>
        <family val="2"/>
        <scheme val="minor"/>
      </rPr>
      <t xml:space="preserve">B8:I38 von links oben weg markieren </t>
    </r>
    <r>
      <rPr>
        <sz val="11"/>
        <color theme="1"/>
        <rFont val="Calibri"/>
        <family val="2"/>
        <scheme val="minor"/>
      </rPr>
      <t>(Bei Zeile 38 wird das Maximum von 31 Tagen eines Monats erreicht!)</t>
    </r>
  </si>
  <si>
    <r>
      <rPr>
        <b/>
        <sz val="11"/>
        <color theme="1"/>
        <rFont val="Calibri"/>
        <family val="2"/>
        <scheme val="minor"/>
      </rPr>
      <t>Schritt 1</t>
    </r>
    <r>
      <rPr>
        <sz val="11"/>
        <color theme="1"/>
        <rFont val="Calibri"/>
        <family val="2"/>
        <scheme val="minor"/>
      </rPr>
      <t xml:space="preserve">: Bereich </t>
    </r>
    <r>
      <rPr>
        <b/>
        <sz val="11"/>
        <color theme="1"/>
        <rFont val="Calibri"/>
        <family val="2"/>
        <scheme val="minor"/>
      </rPr>
      <t>D8:D38  markieren (</t>
    </r>
    <r>
      <rPr>
        <sz val="11"/>
        <color theme="1"/>
        <rFont val="Calibri"/>
        <family val="2"/>
        <scheme val="minor"/>
      </rPr>
      <t>Bei Zeile 38 wird das Maximum von 31 Tagen eines Monats erreicht!)</t>
    </r>
  </si>
  <si>
    <r>
      <rPr>
        <b/>
        <sz val="11"/>
        <color theme="1"/>
        <rFont val="Calibri"/>
        <family val="2"/>
        <scheme val="minor"/>
      </rPr>
      <t>Schritt 1</t>
    </r>
    <r>
      <rPr>
        <sz val="11"/>
        <color theme="1"/>
        <rFont val="Calibri"/>
        <family val="2"/>
        <scheme val="minor"/>
      </rPr>
      <t xml:space="preserve">: Bereich </t>
    </r>
    <r>
      <rPr>
        <b/>
        <sz val="11"/>
        <color theme="1"/>
        <rFont val="Calibri"/>
        <family val="2"/>
        <scheme val="minor"/>
      </rPr>
      <t>B9:I38 von links oben weg markieren</t>
    </r>
    <r>
      <rPr>
        <sz val="11"/>
        <color theme="1"/>
        <rFont val="Calibri"/>
        <family val="2"/>
        <scheme val="minor"/>
      </rPr>
      <t xml:space="preserve"> (! Diesmal </t>
    </r>
    <r>
      <rPr>
        <b/>
        <sz val="11"/>
        <color theme="1"/>
        <rFont val="Calibri"/>
        <family val="2"/>
        <scheme val="minor"/>
      </rPr>
      <t>bei B9 starten</t>
    </r>
    <r>
      <rPr>
        <sz val="11"/>
        <color theme="1"/>
        <rFont val="Calibri"/>
        <family val="2"/>
        <scheme val="minor"/>
      </rPr>
      <t>! Bei Zeile 38 wird das Maximum von 31 Tagen eines Monats erreicht!)</t>
    </r>
  </si>
  <si>
    <t>Sonntage</t>
  </si>
  <si>
    <t>Mitarbeiter</t>
  </si>
  <si>
    <t>Name 1</t>
  </si>
  <si>
    <t>Name 2</t>
  </si>
  <si>
    <t>Name 3</t>
  </si>
  <si>
    <t>Name 4</t>
  </si>
  <si>
    <t>Name 5</t>
  </si>
  <si>
    <t>Büro</t>
  </si>
  <si>
    <t>Vertrieb</t>
  </si>
  <si>
    <t>Verkauf</t>
  </si>
  <si>
    <t>Spätestens 4 Banktage nach Eingang des unterschriebenen Stundennachweises</t>
  </si>
  <si>
    <t>Ort, Datum:</t>
  </si>
  <si>
    <t>Unterschrift</t>
  </si>
  <si>
    <t>Unterschrift des Genehmigungsberechtigten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</si>
</sst>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&quot;€&quot;\ * #,##0.00_-;\-&quot;€&quot;\ * #,##0.00_-;_-&quot;€&quot;\ * &quot;-&quot;??_-;_-@_-"/>
    <numFmt numFmtId="164" formatCode="&quot;Maximal &quot;0.0&quot; Stunden&quot;"/>
    <numFmt numFmtId="165" formatCode="0\ &quot;% Zuschlag an Sonntagen&quot;"/>
    <numFmt numFmtId="166" formatCode="mmmm\ yyyy"/>
    <numFmt numFmtId="167" formatCode="hh:mm;@"/>
    <numFmt numFmtId="168" formatCode="_-[$€-C07]\ * #,##0.00_-;\-[$€-C07]\ * #,##0.00_-;_-[$€-C07]\ * &quot;-&quot;??_-;_-@_-"/>
    <numFmt numFmtId="169" formatCode="[h]:mm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3F3F76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color indexed="81"/>
      <name val="Tahoma"/>
      <family val="2"/>
    </font>
    <font>
      <sz val="10"/>
      <color indexed="81"/>
      <name val="Segoe UI"/>
      <family val="2"/>
    </font>
    <font>
      <b/>
      <sz val="10"/>
      <color indexed="81"/>
      <name val="Tahoma"/>
      <family val="2"/>
    </font>
    <font>
      <sz val="10"/>
      <color rgb="FF3F3F76"/>
      <name val="Calibri"/>
      <family val="2"/>
      <scheme val="minor"/>
    </font>
    <font>
      <b/>
      <sz val="10"/>
      <color indexed="81"/>
      <name val="Segoe UI"/>
      <family val="2"/>
    </font>
    <font>
      <sz val="11"/>
      <color theme="0"/>
      <name val="Calibri"/>
      <family val="2"/>
      <scheme val="minor"/>
    </font>
    <font>
      <sz val="11"/>
      <color indexed="81"/>
      <name val="Tahoma"/>
      <family val="2"/>
    </font>
    <font>
      <sz val="11"/>
      <color indexed="81"/>
      <name val="Segoe UI"/>
      <family val="2"/>
    </font>
    <font>
      <b/>
      <sz val="11"/>
      <color indexed="81"/>
      <name val="Tahoma"/>
      <family val="2"/>
    </font>
    <font>
      <b/>
      <sz val="11"/>
      <color indexed="81"/>
      <name val="Segoe U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9"/>
      <color indexed="81"/>
      <name val="Segoe UI"/>
      <family val="2"/>
    </font>
    <font>
      <b/>
      <i/>
      <sz val="9"/>
      <color indexed="81"/>
      <name val="Segoe UI"/>
      <family val="2"/>
    </font>
    <font>
      <sz val="9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2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5"/>
      </patternFill>
    </fill>
    <fill>
      <patternFill patternType="solid">
        <fgColor rgb="FF006E6E"/>
        <bgColor indexed="64"/>
      </patternFill>
    </fill>
  </fills>
  <borders count="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4" fillId="2" borderId="1" applyNumberFormat="0" applyAlignment="0" applyProtection="0"/>
    <xf numFmtId="0" fontId="12" fillId="3" borderId="0" applyNumberFormat="0" applyBorder="0" applyAlignment="0" applyProtection="0"/>
    <xf numFmtId="44" fontId="20" fillId="0" borderId="0" applyFont="0" applyFill="0" applyBorder="0" applyAlignment="0" applyProtection="0"/>
    <xf numFmtId="0" fontId="12" fillId="6" borderId="0" applyNumberFormat="0" applyBorder="0" applyAlignment="0" applyProtection="0"/>
  </cellStyleXfs>
  <cellXfs count="96">
    <xf numFmtId="0" fontId="0" fillId="0" borderId="0" xfId="0"/>
    <xf numFmtId="14" fontId="0" fillId="0" borderId="0" xfId="0" applyNumberFormat="1"/>
    <xf numFmtId="0" fontId="0" fillId="0" borderId="0" xfId="0" quotePrefix="1"/>
    <xf numFmtId="0" fontId="0" fillId="0" borderId="0" xfId="0" applyAlignment="1">
      <alignment horizontal="left" indent="2"/>
    </xf>
    <xf numFmtId="0" fontId="0" fillId="0" borderId="0" xfId="0" applyAlignment="1">
      <alignment horizontal="left"/>
    </xf>
    <xf numFmtId="0" fontId="1" fillId="0" borderId="0" xfId="0" applyFont="1"/>
    <xf numFmtId="14" fontId="1" fillId="0" borderId="0" xfId="0" applyNumberFormat="1" applyFont="1"/>
    <xf numFmtId="49" fontId="4" fillId="2" borderId="1" xfId="1" applyNumberFormat="1"/>
    <xf numFmtId="49" fontId="10" fillId="2" borderId="1" xfId="1" applyNumberFormat="1" applyFont="1"/>
    <xf numFmtId="49" fontId="0" fillId="0" borderId="0" xfId="0" applyNumberFormat="1"/>
    <xf numFmtId="14" fontId="0" fillId="0" borderId="0" xfId="0" applyNumberFormat="1" applyAlignment="1">
      <alignment horizontal="centerContinuous"/>
    </xf>
    <xf numFmtId="14" fontId="1" fillId="0" borderId="0" xfId="0" applyNumberFormat="1" applyFont="1" applyAlignment="1">
      <alignment horizontal="centerContinuous"/>
    </xf>
    <xf numFmtId="0" fontId="17" fillId="4" borderId="0" xfId="2" applyFont="1" applyFill="1" applyAlignment="1">
      <alignment horizontal="left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 vertical="center"/>
    </xf>
    <xf numFmtId="0" fontId="17" fillId="4" borderId="0" xfId="2" applyFont="1" applyFill="1" applyAlignment="1">
      <alignment horizontal="left" vertical="center"/>
    </xf>
    <xf numFmtId="0" fontId="17" fillId="4" borderId="0" xfId="2" applyFont="1" applyFill="1" applyAlignment="1">
      <alignment horizontal="center"/>
    </xf>
    <xf numFmtId="20" fontId="0" fillId="0" borderId="0" xfId="0" applyNumberFormat="1" applyAlignment="1">
      <alignment horizontal="center"/>
    </xf>
    <xf numFmtId="0" fontId="0" fillId="4" borderId="0" xfId="0" applyFill="1" applyAlignment="1">
      <alignment horizontal="centerContinuous"/>
    </xf>
    <xf numFmtId="164" fontId="1" fillId="4" borderId="0" xfId="0" applyNumberFormat="1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66" fontId="1" fillId="0" borderId="0" xfId="0" applyNumberFormat="1" applyFont="1" applyAlignment="1">
      <alignment horizontal="center"/>
    </xf>
    <xf numFmtId="0" fontId="18" fillId="0" borderId="0" xfId="0" applyFont="1" applyAlignment="1">
      <alignment horizontal="left" indent="2"/>
    </xf>
    <xf numFmtId="0" fontId="17" fillId="4" borderId="0" xfId="2" applyFont="1" applyFill="1" applyAlignment="1">
      <alignment horizontal="center"/>
    </xf>
    <xf numFmtId="0" fontId="19" fillId="5" borderId="0" xfId="0" applyFont="1" applyFill="1" applyAlignment="1">
      <alignment horizontal="left" indent="2"/>
    </xf>
    <xf numFmtId="0" fontId="0" fillId="5" borderId="0" xfId="0" applyFill="1"/>
    <xf numFmtId="0" fontId="18" fillId="5" borderId="0" xfId="0" applyFont="1" applyFill="1" applyAlignment="1">
      <alignment horizontal="left" indent="2"/>
    </xf>
    <xf numFmtId="167" fontId="0" fillId="0" borderId="0" xfId="0" applyNumberFormat="1"/>
    <xf numFmtId="167" fontId="0" fillId="0" borderId="0" xfId="0" applyNumberFormat="1" applyAlignment="1">
      <alignment horizontal="center" vertical="top"/>
    </xf>
    <xf numFmtId="0" fontId="1" fillId="4" borderId="0" xfId="0" applyNumberFormat="1" applyFont="1" applyFill="1" applyAlignment="1">
      <alignment horizontal="centerContinuous"/>
    </xf>
    <xf numFmtId="0" fontId="1" fillId="4" borderId="0" xfId="0" applyNumberFormat="1" applyFont="1" applyFill="1" applyAlignment="1">
      <alignment horizontal="center"/>
    </xf>
    <xf numFmtId="10" fontId="0" fillId="4" borderId="0" xfId="0" applyNumberFormat="1" applyFill="1" applyAlignment="1">
      <alignment horizontal="centerContinuous"/>
    </xf>
    <xf numFmtId="0" fontId="21" fillId="4" borderId="0" xfId="2" applyFont="1" applyFill="1" applyAlignment="1">
      <alignment horizontal="center" wrapText="1"/>
    </xf>
    <xf numFmtId="0" fontId="21" fillId="4" borderId="0" xfId="2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20" fontId="0" fillId="4" borderId="0" xfId="0" applyNumberFormat="1" applyFill="1" applyAlignment="1">
      <alignment horizontal="center"/>
    </xf>
    <xf numFmtId="20" fontId="0" fillId="0" borderId="0" xfId="0" applyNumberFormat="1"/>
    <xf numFmtId="44" fontId="0" fillId="0" borderId="0" xfId="3" applyFont="1"/>
    <xf numFmtId="0" fontId="22" fillId="4" borderId="0" xfId="0" applyFont="1" applyFill="1" applyAlignment="1">
      <alignment horizontal="center"/>
    </xf>
    <xf numFmtId="0" fontId="22" fillId="4" borderId="0" xfId="0" applyFont="1" applyFill="1"/>
    <xf numFmtId="14" fontId="0" fillId="0" borderId="0" xfId="0" applyNumberFormat="1" applyAlignment="1">
      <alignment vertical="center"/>
    </xf>
    <xf numFmtId="14" fontId="0" fillId="0" borderId="0" xfId="0" applyNumberFormat="1" applyFont="1" applyAlignment="1">
      <alignment horizontal="left" vertical="center"/>
    </xf>
    <xf numFmtId="168" fontId="0" fillId="0" borderId="0" xfId="0" applyNumberFormat="1" applyAlignment="1">
      <alignment horizontal="left" vertical="center"/>
    </xf>
    <xf numFmtId="168" fontId="0" fillId="0" borderId="0" xfId="0" applyNumberFormat="1" applyAlignment="1">
      <alignment horizontal="center" vertical="center"/>
    </xf>
    <xf numFmtId="167" fontId="0" fillId="0" borderId="0" xfId="0" applyNumberFormat="1" applyAlignment="1" applyProtection="1">
      <alignment horizontal="center" vertical="top"/>
      <protection locked="0"/>
    </xf>
    <xf numFmtId="0" fontId="0" fillId="0" borderId="0" xfId="0" quotePrefix="1" applyProtection="1">
      <protection locked="0"/>
    </xf>
    <xf numFmtId="14" fontId="24" fillId="0" borderId="0" xfId="0" applyNumberFormat="1" applyFont="1"/>
    <xf numFmtId="14" fontId="0" fillId="0" borderId="0" xfId="0" applyNumberFormat="1"/>
    <xf numFmtId="167" fontId="0" fillId="0" borderId="0" xfId="0" applyNumberFormat="1"/>
    <xf numFmtId="0" fontId="0" fillId="0" borderId="0" xfId="0"/>
    <xf numFmtId="14" fontId="0" fillId="0" borderId="0" xfId="0" applyNumberFormat="1"/>
    <xf numFmtId="0" fontId="0" fillId="0" borderId="0" xfId="0" quotePrefix="1"/>
    <xf numFmtId="0" fontId="0" fillId="0" borderId="0" xfId="0" applyAlignment="1">
      <alignment horizontal="left" indent="2"/>
    </xf>
    <xf numFmtId="0" fontId="0" fillId="0" borderId="0" xfId="0" applyProtection="1">
      <protection locked="0"/>
    </xf>
    <xf numFmtId="167" fontId="0" fillId="0" borderId="0" xfId="0" applyNumberFormat="1"/>
    <xf numFmtId="14" fontId="1" fillId="0" borderId="0" xfId="0" applyNumberFormat="1" applyFont="1"/>
    <xf numFmtId="20" fontId="0" fillId="0" borderId="0" xfId="0" applyNumberFormat="1" applyAlignment="1">
      <alignment horizontal="center"/>
    </xf>
    <xf numFmtId="0" fontId="0" fillId="0" borderId="2" xfId="0" applyBorder="1"/>
    <xf numFmtId="0" fontId="24" fillId="0" borderId="0" xfId="0" applyFont="1"/>
    <xf numFmtId="0" fontId="24" fillId="0" borderId="2" xfId="0" applyFont="1" applyBorder="1"/>
    <xf numFmtId="14" fontId="0" fillId="0" borderId="0" xfId="0" applyNumberFormat="1" applyProtection="1">
      <protection locked="0"/>
    </xf>
    <xf numFmtId="0" fontId="24" fillId="0" borderId="0" xfId="0" applyFont="1" applyAlignment="1">
      <alignment horizontal="left"/>
    </xf>
    <xf numFmtId="0" fontId="27" fillId="0" borderId="0" xfId="0" applyFont="1"/>
    <xf numFmtId="0" fontId="24" fillId="0" borderId="0" xfId="0" applyFont="1" applyAlignment="1"/>
    <xf numFmtId="0" fontId="24" fillId="0" borderId="2" xfId="0" applyFont="1" applyBorder="1" applyAlignment="1"/>
    <xf numFmtId="0" fontId="24" fillId="0" borderId="0" xfId="0" applyFont="1" applyBorder="1" applyAlignment="1"/>
    <xf numFmtId="0" fontId="24" fillId="0" borderId="0" xfId="0" applyFont="1" applyBorder="1"/>
    <xf numFmtId="0" fontId="17" fillId="0" borderId="0" xfId="2" applyFont="1" applyFill="1" applyAlignment="1">
      <alignment horizontal="left"/>
    </xf>
    <xf numFmtId="0" fontId="28" fillId="7" borderId="0" xfId="2" applyFont="1" applyFill="1" applyAlignment="1">
      <alignment horizontal="left"/>
    </xf>
    <xf numFmtId="0" fontId="28" fillId="7" borderId="0" xfId="2" applyFont="1" applyFill="1" applyAlignment="1">
      <alignment horizontal="left" vertical="center"/>
    </xf>
    <xf numFmtId="0" fontId="12" fillId="7" borderId="0" xfId="0" applyFont="1" applyFill="1" applyAlignment="1">
      <alignment horizontal="center"/>
    </xf>
    <xf numFmtId="0" fontId="12" fillId="7" borderId="0" xfId="0" applyFont="1" applyFill="1"/>
    <xf numFmtId="14" fontId="12" fillId="7" borderId="0" xfId="0" applyNumberFormat="1" applyFont="1" applyFill="1"/>
    <xf numFmtId="0" fontId="23" fillId="7" borderId="0" xfId="2" applyFont="1" applyFill="1" applyAlignment="1">
      <alignment horizontal="center" wrapText="1"/>
    </xf>
    <xf numFmtId="14" fontId="23" fillId="7" borderId="0" xfId="0" applyNumberFormat="1" applyFont="1" applyFill="1" applyAlignment="1">
      <alignment horizontal="center"/>
    </xf>
    <xf numFmtId="0" fontId="28" fillId="7" borderId="0" xfId="2" applyFont="1" applyFill="1" applyAlignment="1">
      <alignment horizontal="center"/>
    </xf>
    <xf numFmtId="0" fontId="23" fillId="7" borderId="0" xfId="2" applyFont="1" applyFill="1" applyAlignment="1">
      <alignment horizontal="center"/>
    </xf>
    <xf numFmtId="14" fontId="1" fillId="0" borderId="0" xfId="0" applyNumberFormat="1" applyFont="1" applyAlignment="1">
      <alignment horizontal="left" vertical="center"/>
    </xf>
    <xf numFmtId="168" fontId="1" fillId="0" borderId="0" xfId="0" applyNumberFormat="1" applyFont="1" applyAlignment="1">
      <alignment horizontal="left" vertical="center"/>
    </xf>
    <xf numFmtId="168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left"/>
    </xf>
    <xf numFmtId="0" fontId="29" fillId="7" borderId="0" xfId="0" applyNumberFormat="1" applyFont="1" applyFill="1" applyAlignment="1">
      <alignment horizontal="centerContinuous"/>
    </xf>
    <xf numFmtId="20" fontId="30" fillId="7" borderId="0" xfId="0" applyNumberFormat="1" applyFont="1" applyFill="1" applyAlignment="1">
      <alignment horizontal="center"/>
    </xf>
    <xf numFmtId="0" fontId="29" fillId="7" borderId="0" xfId="0" applyNumberFormat="1" applyFont="1" applyFill="1" applyAlignment="1">
      <alignment horizontal="center"/>
    </xf>
    <xf numFmtId="10" fontId="30" fillId="7" borderId="0" xfId="0" applyNumberFormat="1" applyFont="1" applyFill="1" applyAlignment="1">
      <alignment horizontal="centerContinuous"/>
    </xf>
    <xf numFmtId="0" fontId="30" fillId="7" borderId="0" xfId="0" applyFont="1" applyFill="1"/>
    <xf numFmtId="0" fontId="30" fillId="7" borderId="0" xfId="0" applyFont="1" applyFill="1" applyAlignment="1">
      <alignment horizontal="center"/>
    </xf>
    <xf numFmtId="166" fontId="1" fillId="0" borderId="0" xfId="0" applyNumberFormat="1" applyFont="1" applyAlignment="1" applyProtection="1">
      <alignment horizontal="left"/>
      <protection locked="0"/>
    </xf>
    <xf numFmtId="14" fontId="1" fillId="0" borderId="0" xfId="0" applyNumberFormat="1" applyFont="1" applyAlignment="1" applyProtection="1">
      <alignment horizontal="left" vertical="center"/>
      <protection locked="0"/>
    </xf>
    <xf numFmtId="169" fontId="0" fillId="0" borderId="0" xfId="0" applyNumberFormat="1"/>
    <xf numFmtId="169" fontId="1" fillId="0" borderId="0" xfId="0" applyNumberFormat="1" applyFont="1"/>
    <xf numFmtId="49" fontId="4" fillId="2" borderId="1" xfId="1" applyNumberFormat="1" applyAlignment="1">
      <alignment horizontal="left"/>
    </xf>
    <xf numFmtId="0" fontId="17" fillId="4" borderId="0" xfId="2" applyFont="1" applyFill="1" applyAlignment="1">
      <alignment horizontal="center"/>
    </xf>
    <xf numFmtId="0" fontId="21" fillId="4" borderId="0" xfId="2" applyFont="1" applyFill="1" applyAlignment="1">
      <alignment horizontal="center" vertical="center"/>
    </xf>
    <xf numFmtId="0" fontId="28" fillId="7" borderId="0" xfId="2" applyFont="1" applyFill="1" applyAlignment="1">
      <alignment horizontal="center"/>
    </xf>
    <xf numFmtId="0" fontId="23" fillId="7" borderId="0" xfId="2" applyFont="1" applyFill="1" applyAlignment="1">
      <alignment horizontal="center" vertical="center"/>
    </xf>
  </cellXfs>
  <cellStyles count="5">
    <cellStyle name="60 % - Akzent1 2" xfId="4"/>
    <cellStyle name="Akzent1" xfId="2" builtinId="29"/>
    <cellStyle name="Eingabe" xfId="1" builtinId="20"/>
    <cellStyle name="Standard" xfId="0" builtinId="0"/>
    <cellStyle name="Währung" xfId="3" builtinId="4"/>
  </cellStyles>
  <dxfs count="21">
    <dxf>
      <font>
        <strike val="0"/>
        <outline val="0"/>
        <shadow val="0"/>
        <u val="none"/>
        <vertAlign val="baseline"/>
        <sz val="11"/>
        <color theme="0" tint="-4.9989318521683403E-2"/>
        <name val="Calibri"/>
        <family val="2"/>
        <scheme val="minor"/>
      </font>
      <fill>
        <patternFill patternType="solid">
          <fgColor indexed="64"/>
          <bgColor rgb="FF006E6E"/>
        </patternFill>
      </fill>
    </dxf>
    <dxf>
      <fill>
        <patternFill>
          <bgColor rgb="FFFFC000"/>
        </patternFill>
      </fill>
    </dxf>
    <dxf>
      <border>
        <top style="thin">
          <color theme="0" tint="-0.34998626667073579"/>
        </top>
        <vertical/>
        <horizontal/>
      </border>
    </dxf>
    <dxf>
      <fill>
        <patternFill>
          <bgColor theme="0" tint="-4.9989318521683403E-2"/>
        </patternFill>
      </fill>
    </dxf>
    <dxf>
      <font>
        <strike val="0"/>
        <outline val="0"/>
        <shadow val="0"/>
        <u val="none"/>
        <vertAlign val="baseline"/>
        <sz val="11"/>
        <color theme="0" tint="-4.9989318521683403E-2"/>
        <name val="Calibri"/>
        <family val="2"/>
        <scheme val="minor"/>
      </font>
      <fill>
        <patternFill patternType="solid">
          <fgColor indexed="64"/>
          <bgColor rgb="FF006E6E"/>
        </patternFill>
      </fill>
    </dxf>
    <dxf>
      <fill>
        <patternFill>
          <bgColor rgb="FFFFC000"/>
        </patternFill>
      </fill>
    </dxf>
    <dxf>
      <border>
        <top style="thin">
          <color theme="0" tint="-0.34998626667073579"/>
        </top>
        <vertical/>
        <horizontal/>
      </border>
    </dxf>
    <dxf>
      <fill>
        <patternFill>
          <bgColor theme="0" tint="-4.9989318521683403E-2"/>
        </patternFill>
      </fill>
    </dxf>
    <dxf>
      <font>
        <strike val="0"/>
        <outline val="0"/>
        <shadow val="0"/>
        <u val="none"/>
        <vertAlign val="baseline"/>
        <sz val="11"/>
        <color theme="0" tint="-4.9989318521683403E-2"/>
        <name val="Calibri"/>
        <family val="2"/>
        <scheme val="minor"/>
      </font>
      <fill>
        <patternFill patternType="solid">
          <fgColor indexed="64"/>
          <bgColor rgb="FF006E6E"/>
        </patternFill>
      </fill>
    </dxf>
    <dxf>
      <fill>
        <patternFill>
          <bgColor rgb="FFFFC000"/>
        </patternFill>
      </fill>
    </dxf>
    <dxf>
      <border>
        <top style="thin">
          <color theme="0" tint="-0.34998626667073579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rgb="FFFFC000"/>
        </patternFill>
      </fill>
    </dxf>
    <dxf>
      <border>
        <top style="thin">
          <color theme="0" tint="-0.34998626667073579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rgb="FFFFC000"/>
        </patternFill>
      </fill>
    </dxf>
    <dxf>
      <border>
        <top style="thin">
          <color theme="0" tint="-0.34998626667073579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rgb="FFFFC000"/>
        </patternFill>
      </fill>
    </dxf>
    <dxf>
      <border>
        <top style="thin">
          <color theme="0" tint="-0.34998626667073579"/>
        </top>
        <vertical/>
        <horizontal/>
      </border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006E6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F$2" lockText="1" noThreeD="1"/>
</file>

<file path=xl/ctrlProps/ctrlProp10.xml><?xml version="1.0" encoding="utf-8"?>
<formControlPr xmlns="http://schemas.microsoft.com/office/spreadsheetml/2009/9/main" objectType="CheckBox" fmlaLink="$M$4" lockText="1" noThreeD="1"/>
</file>

<file path=xl/ctrlProps/ctrlProp11.xml><?xml version="1.0" encoding="utf-8"?>
<formControlPr xmlns="http://schemas.microsoft.com/office/spreadsheetml/2009/9/main" objectType="CheckBox" fmlaLink="$M$5" lockText="1" noThreeD="1"/>
</file>

<file path=xl/ctrlProps/ctrlProp12.xml><?xml version="1.0" encoding="utf-8"?>
<formControlPr xmlns="http://schemas.microsoft.com/office/spreadsheetml/2009/9/main" objectType="CheckBox" fmlaLink="$M$6" lockText="1" noThreeD="1"/>
</file>

<file path=xl/ctrlProps/ctrlProp13.xml><?xml version="1.0" encoding="utf-8"?>
<formControlPr xmlns="http://schemas.microsoft.com/office/spreadsheetml/2009/9/main" objectType="CheckBox" checked="Checked" fmlaLink="$M$7" lockText="1" noThreeD="1"/>
</file>

<file path=xl/ctrlProps/ctrlProp14.xml><?xml version="1.0" encoding="utf-8"?>
<formControlPr xmlns="http://schemas.microsoft.com/office/spreadsheetml/2009/9/main" objectType="CheckBox" checked="Checked" fmlaLink="$M$8" lockText="1" noThreeD="1"/>
</file>

<file path=xl/ctrlProps/ctrlProp15.xml><?xml version="1.0" encoding="utf-8"?>
<formControlPr xmlns="http://schemas.microsoft.com/office/spreadsheetml/2009/9/main" objectType="CheckBox" checked="Checked" fmlaLink="$M$2" lockText="1" noThreeD="1"/>
</file>

<file path=xl/ctrlProps/ctrlProp16.xml><?xml version="1.0" encoding="utf-8"?>
<formControlPr xmlns="http://schemas.microsoft.com/office/spreadsheetml/2009/9/main" objectType="CheckBox" fmlaLink="$M$3" lockText="1" noThreeD="1"/>
</file>

<file path=xl/ctrlProps/ctrlProp17.xml><?xml version="1.0" encoding="utf-8"?>
<formControlPr xmlns="http://schemas.microsoft.com/office/spreadsheetml/2009/9/main" objectType="CheckBox" fmlaLink="$M$4" lockText="1" noThreeD="1"/>
</file>

<file path=xl/ctrlProps/ctrlProp18.xml><?xml version="1.0" encoding="utf-8"?>
<formControlPr xmlns="http://schemas.microsoft.com/office/spreadsheetml/2009/9/main" objectType="CheckBox" fmlaLink="$M$5" lockText="1" noThreeD="1"/>
</file>

<file path=xl/ctrlProps/ctrlProp19.xml><?xml version="1.0" encoding="utf-8"?>
<formControlPr xmlns="http://schemas.microsoft.com/office/spreadsheetml/2009/9/main" objectType="CheckBox" fmlaLink="$M$6" lockText="1" noThreeD="1"/>
</file>

<file path=xl/ctrlProps/ctrlProp2.xml><?xml version="1.0" encoding="utf-8"?>
<formControlPr xmlns="http://schemas.microsoft.com/office/spreadsheetml/2009/9/main" objectType="CheckBox" fmlaLink="$F$3" lockText="1" noThreeD="1"/>
</file>

<file path=xl/ctrlProps/ctrlProp20.xml><?xml version="1.0" encoding="utf-8"?>
<formControlPr xmlns="http://schemas.microsoft.com/office/spreadsheetml/2009/9/main" objectType="CheckBox" fmlaLink="$M$7" lockText="1" noThreeD="1"/>
</file>

<file path=xl/ctrlProps/ctrlProp21.xml><?xml version="1.0" encoding="utf-8"?>
<formControlPr xmlns="http://schemas.microsoft.com/office/spreadsheetml/2009/9/main" objectType="CheckBox" fmlaLink="$M$8" lockText="1" noThreeD="1"/>
</file>

<file path=xl/ctrlProps/ctrlProp22.xml><?xml version="1.0" encoding="utf-8"?>
<formControlPr xmlns="http://schemas.microsoft.com/office/spreadsheetml/2009/9/main" objectType="CheckBox" checked="Checked" fmlaLink="$M$2" lockText="1" noThreeD="1"/>
</file>

<file path=xl/ctrlProps/ctrlProp23.xml><?xml version="1.0" encoding="utf-8"?>
<formControlPr xmlns="http://schemas.microsoft.com/office/spreadsheetml/2009/9/main" objectType="CheckBox" fmlaLink="$M$3" lockText="1" noThreeD="1"/>
</file>

<file path=xl/ctrlProps/ctrlProp24.xml><?xml version="1.0" encoding="utf-8"?>
<formControlPr xmlns="http://schemas.microsoft.com/office/spreadsheetml/2009/9/main" objectType="CheckBox" fmlaLink="$M$4" lockText="1" noThreeD="1"/>
</file>

<file path=xl/ctrlProps/ctrlProp25.xml><?xml version="1.0" encoding="utf-8"?>
<formControlPr xmlns="http://schemas.microsoft.com/office/spreadsheetml/2009/9/main" objectType="CheckBox" fmlaLink="$M$5" lockText="1" noThreeD="1"/>
</file>

<file path=xl/ctrlProps/ctrlProp26.xml><?xml version="1.0" encoding="utf-8"?>
<formControlPr xmlns="http://schemas.microsoft.com/office/spreadsheetml/2009/9/main" objectType="CheckBox" fmlaLink="$M$6" lockText="1" noThreeD="1"/>
</file>

<file path=xl/ctrlProps/ctrlProp27.xml><?xml version="1.0" encoding="utf-8"?>
<formControlPr xmlns="http://schemas.microsoft.com/office/spreadsheetml/2009/9/main" objectType="CheckBox" fmlaLink="$M$7" lockText="1" noThreeD="1"/>
</file>

<file path=xl/ctrlProps/ctrlProp28.xml><?xml version="1.0" encoding="utf-8"?>
<formControlPr xmlns="http://schemas.microsoft.com/office/spreadsheetml/2009/9/main" objectType="CheckBox" fmlaLink="$M$8" lockText="1" noThreeD="1"/>
</file>

<file path=xl/ctrlProps/ctrlProp29.xml><?xml version="1.0" encoding="utf-8"?>
<formControlPr xmlns="http://schemas.microsoft.com/office/spreadsheetml/2009/9/main" objectType="CheckBox" checked="Checked" fmlaLink="$M$2" lockText="1" noThreeD="1"/>
</file>

<file path=xl/ctrlProps/ctrlProp3.xml><?xml version="1.0" encoding="utf-8"?>
<formControlPr xmlns="http://schemas.microsoft.com/office/spreadsheetml/2009/9/main" objectType="CheckBox" fmlaLink="$F$4" lockText="1" noThreeD="1"/>
</file>

<file path=xl/ctrlProps/ctrlProp30.xml><?xml version="1.0" encoding="utf-8"?>
<formControlPr xmlns="http://schemas.microsoft.com/office/spreadsheetml/2009/9/main" objectType="CheckBox" fmlaLink="$M$3" lockText="1" noThreeD="1"/>
</file>

<file path=xl/ctrlProps/ctrlProp31.xml><?xml version="1.0" encoding="utf-8"?>
<formControlPr xmlns="http://schemas.microsoft.com/office/spreadsheetml/2009/9/main" objectType="CheckBox" fmlaLink="$M$4" lockText="1" noThreeD="1"/>
</file>

<file path=xl/ctrlProps/ctrlProp32.xml><?xml version="1.0" encoding="utf-8"?>
<formControlPr xmlns="http://schemas.microsoft.com/office/spreadsheetml/2009/9/main" objectType="CheckBox" fmlaLink="$M$5" lockText="1" noThreeD="1"/>
</file>

<file path=xl/ctrlProps/ctrlProp33.xml><?xml version="1.0" encoding="utf-8"?>
<formControlPr xmlns="http://schemas.microsoft.com/office/spreadsheetml/2009/9/main" objectType="CheckBox" fmlaLink="$M$6" lockText="1" noThreeD="1"/>
</file>

<file path=xl/ctrlProps/ctrlProp34.xml><?xml version="1.0" encoding="utf-8"?>
<formControlPr xmlns="http://schemas.microsoft.com/office/spreadsheetml/2009/9/main" objectType="CheckBox" fmlaLink="$M$7" lockText="1" noThreeD="1"/>
</file>

<file path=xl/ctrlProps/ctrlProp35.xml><?xml version="1.0" encoding="utf-8"?>
<formControlPr xmlns="http://schemas.microsoft.com/office/spreadsheetml/2009/9/main" objectType="CheckBox" fmlaLink="$M$8" lockText="1" noThreeD="1"/>
</file>

<file path=xl/ctrlProps/ctrlProp36.xml><?xml version="1.0" encoding="utf-8"?>
<formControlPr xmlns="http://schemas.microsoft.com/office/spreadsheetml/2009/9/main" objectType="CheckBox" checked="Checked" fmlaLink="$M$2" lockText="1" noThreeD="1"/>
</file>

<file path=xl/ctrlProps/ctrlProp37.xml><?xml version="1.0" encoding="utf-8"?>
<formControlPr xmlns="http://schemas.microsoft.com/office/spreadsheetml/2009/9/main" objectType="CheckBox" fmlaLink="$M$3" lockText="1" noThreeD="1"/>
</file>

<file path=xl/ctrlProps/ctrlProp38.xml><?xml version="1.0" encoding="utf-8"?>
<formControlPr xmlns="http://schemas.microsoft.com/office/spreadsheetml/2009/9/main" objectType="CheckBox" fmlaLink="$M$4" lockText="1" noThreeD="1"/>
</file>

<file path=xl/ctrlProps/ctrlProp39.xml><?xml version="1.0" encoding="utf-8"?>
<formControlPr xmlns="http://schemas.microsoft.com/office/spreadsheetml/2009/9/main" objectType="CheckBox" fmlaLink="$M$5" lockText="1" noThreeD="1"/>
</file>

<file path=xl/ctrlProps/ctrlProp4.xml><?xml version="1.0" encoding="utf-8"?>
<formControlPr xmlns="http://schemas.microsoft.com/office/spreadsheetml/2009/9/main" objectType="CheckBox" fmlaLink="$F$5" lockText="1" noThreeD="1"/>
</file>

<file path=xl/ctrlProps/ctrlProp40.xml><?xml version="1.0" encoding="utf-8"?>
<formControlPr xmlns="http://schemas.microsoft.com/office/spreadsheetml/2009/9/main" objectType="CheckBox" fmlaLink="$M$6" lockText="1" noThreeD="1"/>
</file>

<file path=xl/ctrlProps/ctrlProp41.xml><?xml version="1.0" encoding="utf-8"?>
<formControlPr xmlns="http://schemas.microsoft.com/office/spreadsheetml/2009/9/main" objectType="CheckBox" fmlaLink="$M$7" lockText="1" noThreeD="1"/>
</file>

<file path=xl/ctrlProps/ctrlProp42.xml><?xml version="1.0" encoding="utf-8"?>
<formControlPr xmlns="http://schemas.microsoft.com/office/spreadsheetml/2009/9/main" objectType="CheckBox" fmlaLink="$M$8" lockText="1" noThreeD="1"/>
</file>

<file path=xl/ctrlProps/ctrlProp43.xml><?xml version="1.0" encoding="utf-8"?>
<formControlPr xmlns="http://schemas.microsoft.com/office/spreadsheetml/2009/9/main" objectType="CheckBox" checked="Checked" fmlaLink="$M$2" lockText="1" noThreeD="1"/>
</file>

<file path=xl/ctrlProps/ctrlProp44.xml><?xml version="1.0" encoding="utf-8"?>
<formControlPr xmlns="http://schemas.microsoft.com/office/spreadsheetml/2009/9/main" objectType="CheckBox" fmlaLink="$M$3" lockText="1" noThreeD="1"/>
</file>

<file path=xl/ctrlProps/ctrlProp45.xml><?xml version="1.0" encoding="utf-8"?>
<formControlPr xmlns="http://schemas.microsoft.com/office/spreadsheetml/2009/9/main" objectType="CheckBox" fmlaLink="$M$4" lockText="1" noThreeD="1"/>
</file>

<file path=xl/ctrlProps/ctrlProp46.xml><?xml version="1.0" encoding="utf-8"?>
<formControlPr xmlns="http://schemas.microsoft.com/office/spreadsheetml/2009/9/main" objectType="CheckBox" fmlaLink="$M$5" lockText="1" noThreeD="1"/>
</file>

<file path=xl/ctrlProps/ctrlProp47.xml><?xml version="1.0" encoding="utf-8"?>
<formControlPr xmlns="http://schemas.microsoft.com/office/spreadsheetml/2009/9/main" objectType="CheckBox" fmlaLink="$M$6" lockText="1" noThreeD="1"/>
</file>

<file path=xl/ctrlProps/ctrlProp48.xml><?xml version="1.0" encoding="utf-8"?>
<formControlPr xmlns="http://schemas.microsoft.com/office/spreadsheetml/2009/9/main" objectType="CheckBox" fmlaLink="$M$7" lockText="1" noThreeD="1"/>
</file>

<file path=xl/ctrlProps/ctrlProp49.xml><?xml version="1.0" encoding="utf-8"?>
<formControlPr xmlns="http://schemas.microsoft.com/office/spreadsheetml/2009/9/main" objectType="CheckBox" fmlaLink="$M$8" lockText="1" noThreeD="1"/>
</file>

<file path=xl/ctrlProps/ctrlProp5.xml><?xml version="1.0" encoding="utf-8"?>
<formControlPr xmlns="http://schemas.microsoft.com/office/spreadsheetml/2009/9/main" objectType="CheckBox" fmlaLink="$F$6" lockText="1" noThreeD="1"/>
</file>

<file path=xl/ctrlProps/ctrlProp50.xml><?xml version="1.0" encoding="utf-8"?>
<formControlPr xmlns="http://schemas.microsoft.com/office/spreadsheetml/2009/9/main" objectType="CheckBox" checked="Checked" fmlaLink="$M$2" lockText="1" noThreeD="1"/>
</file>

<file path=xl/ctrlProps/ctrlProp51.xml><?xml version="1.0" encoding="utf-8"?>
<formControlPr xmlns="http://schemas.microsoft.com/office/spreadsheetml/2009/9/main" objectType="CheckBox" fmlaLink="$M$3" lockText="1" noThreeD="1"/>
</file>

<file path=xl/ctrlProps/ctrlProp52.xml><?xml version="1.0" encoding="utf-8"?>
<formControlPr xmlns="http://schemas.microsoft.com/office/spreadsheetml/2009/9/main" objectType="CheckBox" fmlaLink="$M$4" lockText="1" noThreeD="1"/>
</file>

<file path=xl/ctrlProps/ctrlProp53.xml><?xml version="1.0" encoding="utf-8"?>
<formControlPr xmlns="http://schemas.microsoft.com/office/spreadsheetml/2009/9/main" objectType="CheckBox" fmlaLink="$M$5" lockText="1" noThreeD="1"/>
</file>

<file path=xl/ctrlProps/ctrlProp54.xml><?xml version="1.0" encoding="utf-8"?>
<formControlPr xmlns="http://schemas.microsoft.com/office/spreadsheetml/2009/9/main" objectType="CheckBox" fmlaLink="$M$6" lockText="1" noThreeD="1"/>
</file>

<file path=xl/ctrlProps/ctrlProp55.xml><?xml version="1.0" encoding="utf-8"?>
<formControlPr xmlns="http://schemas.microsoft.com/office/spreadsheetml/2009/9/main" objectType="CheckBox" fmlaLink="$M$7" lockText="1" noThreeD="1"/>
</file>

<file path=xl/ctrlProps/ctrlProp56.xml><?xml version="1.0" encoding="utf-8"?>
<formControlPr xmlns="http://schemas.microsoft.com/office/spreadsheetml/2009/9/main" objectType="CheckBox" fmlaLink="$M$8" lockText="1" noThreeD="1"/>
</file>

<file path=xl/ctrlProps/ctrlProp6.xml><?xml version="1.0" encoding="utf-8"?>
<formControlPr xmlns="http://schemas.microsoft.com/office/spreadsheetml/2009/9/main" objectType="CheckBox" checked="Checked" fmlaLink="$F$7" lockText="1" noThreeD="1"/>
</file>

<file path=xl/ctrlProps/ctrlProp7.xml><?xml version="1.0" encoding="utf-8"?>
<formControlPr xmlns="http://schemas.microsoft.com/office/spreadsheetml/2009/9/main" objectType="CheckBox" checked="Checked" fmlaLink="$F$8" lockText="1" noThreeD="1"/>
</file>

<file path=xl/ctrlProps/ctrlProp8.xml><?xml version="1.0" encoding="utf-8"?>
<formControlPr xmlns="http://schemas.microsoft.com/office/spreadsheetml/2009/9/main" objectType="CheckBox" fmlaLink="$M$2" lockText="1" noThreeD="1"/>
</file>

<file path=xl/ctrlProps/ctrlProp9.xml><?xml version="1.0" encoding="utf-8"?>
<formControlPr xmlns="http://schemas.microsoft.com/office/spreadsheetml/2009/9/main" objectType="CheckBox" fmlaLink="$M$3" lockText="1" noThreeD="1"/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666748</xdr:colOff>
      <xdr:row>5</xdr:row>
      <xdr:rowOff>190498</xdr:rowOff>
    </xdr:from>
    <xdr:ext cx="2121479" cy="831275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389907" y="1142998"/>
          <a:ext cx="2121479" cy="831275"/>
        </a:xfrm>
        <a:prstGeom prst="wedgeEllipseCallout">
          <a:avLst>
            <a:gd name="adj1" fmla="val -67383"/>
            <a:gd name="adj2" fmla="val -60005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de-AT" sz="1100" b="1"/>
            <a:t>Schritt 1</a:t>
          </a:r>
          <a:r>
            <a:rPr lang="de-AT" sz="1100"/>
            <a:t>:</a:t>
          </a:r>
        </a:p>
        <a:p>
          <a:pPr algn="ctr"/>
          <a:r>
            <a:rPr lang="de-AT" sz="1100"/>
            <a:t>Tage</a:t>
          </a:r>
          <a:r>
            <a:rPr lang="de-AT" sz="1100" baseline="0"/>
            <a:t> zum Ausgangsdatum hinzurechnen</a:t>
          </a:r>
          <a:endParaRPr lang="de-AT" sz="1100"/>
        </a:p>
      </xdr:txBody>
    </xdr:sp>
    <xdr:clientData/>
  </xdr:oneCellAnchor>
  <xdr:oneCellAnchor>
    <xdr:from>
      <xdr:col>3</xdr:col>
      <xdr:colOff>142875</xdr:colOff>
      <xdr:row>0</xdr:row>
      <xdr:rowOff>152400</xdr:rowOff>
    </xdr:from>
    <xdr:ext cx="5686425" cy="571500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429000" y="152400"/>
          <a:ext cx="5686425" cy="571500"/>
        </a:xfrm>
        <a:prstGeom prst="accentCallout1">
          <a:avLst>
            <a:gd name="adj1" fmla="val 13750"/>
            <a:gd name="adj2" fmla="val -1306"/>
            <a:gd name="adj3" fmla="val 110833"/>
            <a:gd name="adj4" fmla="val -32928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pPr algn="ctr"/>
          <a:r>
            <a:rPr lang="de-AT" sz="1200" b="0"/>
            <a:t>Bitte beachten Sie in dieser Arbeitsmappe</a:t>
          </a:r>
          <a:r>
            <a:rPr lang="de-AT" sz="1200" b="0" baseline="0"/>
            <a:t> die vereinzelten </a:t>
          </a:r>
          <a:r>
            <a:rPr lang="de-AT" sz="1200" b="1" baseline="0"/>
            <a:t>roten Eckmarkierungen </a:t>
          </a:r>
          <a:r>
            <a:rPr lang="de-AT" sz="1200" b="0" baseline="0"/>
            <a:t>. </a:t>
          </a:r>
        </a:p>
        <a:p>
          <a:pPr algn="ctr"/>
          <a:r>
            <a:rPr lang="de-AT" sz="1200" b="0" baseline="0"/>
            <a:t>Das sind </a:t>
          </a:r>
          <a:r>
            <a:rPr lang="de-AT" sz="1200" b="1" baseline="0"/>
            <a:t>Kommentare</a:t>
          </a:r>
          <a:r>
            <a:rPr lang="de-AT" sz="1200" b="0" baseline="0"/>
            <a:t>, in denen die </a:t>
          </a:r>
          <a:r>
            <a:rPr lang="de-AT" sz="1200" b="1" baseline="0"/>
            <a:t>Arbeitsschritte genau beschrieben </a:t>
          </a:r>
          <a:r>
            <a:rPr lang="de-AT" sz="1200" b="0" baseline="0"/>
            <a:t>werden! </a:t>
          </a:r>
        </a:p>
        <a:p>
          <a:pPr algn="ctr"/>
          <a:r>
            <a:rPr lang="de-AT" sz="1200" b="0" baseline="0"/>
            <a:t>Zum Anzeigen bewegen Sie den Mauszeiger über die markierte Zelle!</a:t>
          </a:r>
          <a:endParaRPr lang="de-AT" sz="1200" b="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0</xdr:row>
          <xdr:rowOff>190500</xdr:rowOff>
        </xdr:from>
        <xdr:to>
          <xdr:col>11</xdr:col>
          <xdr:colOff>876300</xdr:colOff>
          <xdr:row>1</xdr:row>
          <xdr:rowOff>171450</xdr:rowOff>
        </xdr:to>
        <xdr:sp macro="" textlink="">
          <xdr:nvSpPr>
            <xdr:cNvPr id="28673" name="Check Box 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0000000-0008-0000-09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</xdr:row>
          <xdr:rowOff>171450</xdr:rowOff>
        </xdr:from>
        <xdr:to>
          <xdr:col>11</xdr:col>
          <xdr:colOff>885825</xdr:colOff>
          <xdr:row>2</xdr:row>
          <xdr:rowOff>190500</xdr:rowOff>
        </xdr:to>
        <xdr:sp macro="" textlink="">
          <xdr:nvSpPr>
            <xdr:cNvPr id="28674" name="Check Box 2" hidden="1">
              <a:extLst>
                <a:ext uri="{63B3BB69-23CF-44E3-9099-C40C66FF867C}">
                  <a14:compatExt spid="_x0000_s28674"/>
                </a:ext>
                <a:ext uri="{FF2B5EF4-FFF2-40B4-BE49-F238E27FC236}">
                  <a16:creationId xmlns:a16="http://schemas.microsoft.com/office/drawing/2014/main" id="{00000000-0008-0000-0900-00000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</xdr:row>
          <xdr:rowOff>0</xdr:rowOff>
        </xdr:from>
        <xdr:to>
          <xdr:col>11</xdr:col>
          <xdr:colOff>885825</xdr:colOff>
          <xdr:row>4</xdr:row>
          <xdr:rowOff>19050</xdr:rowOff>
        </xdr:to>
        <xdr:sp macro="" textlink="">
          <xdr:nvSpPr>
            <xdr:cNvPr id="28675" name="Check Box 3" hidden="1">
              <a:extLst>
                <a:ext uri="{63B3BB69-23CF-44E3-9099-C40C66FF867C}">
                  <a14:compatExt spid="_x0000_s28675"/>
                </a:ext>
                <a:ext uri="{FF2B5EF4-FFF2-40B4-BE49-F238E27FC236}">
                  <a16:creationId xmlns:a16="http://schemas.microsoft.com/office/drawing/2014/main" id="{00000000-0008-0000-0900-00000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752475</xdr:colOff>
          <xdr:row>3</xdr:row>
          <xdr:rowOff>171450</xdr:rowOff>
        </xdr:from>
        <xdr:to>
          <xdr:col>11</xdr:col>
          <xdr:colOff>885825</xdr:colOff>
          <xdr:row>5</xdr:row>
          <xdr:rowOff>0</xdr:rowOff>
        </xdr:to>
        <xdr:sp macro="" textlink="">
          <xdr:nvSpPr>
            <xdr:cNvPr id="28676" name="Check Box 4" hidden="1">
              <a:extLst>
                <a:ext uri="{63B3BB69-23CF-44E3-9099-C40C66FF867C}">
                  <a14:compatExt spid="_x0000_s28676"/>
                </a:ext>
                <a:ext uri="{FF2B5EF4-FFF2-40B4-BE49-F238E27FC236}">
                  <a16:creationId xmlns:a16="http://schemas.microsoft.com/office/drawing/2014/main" id="{00000000-0008-0000-0900-000004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0</xdr:rowOff>
        </xdr:from>
        <xdr:to>
          <xdr:col>11</xdr:col>
          <xdr:colOff>885825</xdr:colOff>
          <xdr:row>6</xdr:row>
          <xdr:rowOff>28575</xdr:rowOff>
        </xdr:to>
        <xdr:sp macro="" textlink="">
          <xdr:nvSpPr>
            <xdr:cNvPr id="28677" name="Check Box 5" hidden="1">
              <a:extLst>
                <a:ext uri="{63B3BB69-23CF-44E3-9099-C40C66FF867C}">
                  <a14:compatExt spid="_x0000_s28677"/>
                </a:ext>
                <a:ext uri="{FF2B5EF4-FFF2-40B4-BE49-F238E27FC236}">
                  <a16:creationId xmlns:a16="http://schemas.microsoft.com/office/drawing/2014/main" id="{00000000-0008-0000-0900-000005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6</xdr:row>
          <xdr:rowOff>0</xdr:rowOff>
        </xdr:from>
        <xdr:to>
          <xdr:col>11</xdr:col>
          <xdr:colOff>885825</xdr:colOff>
          <xdr:row>7</xdr:row>
          <xdr:rowOff>19050</xdr:rowOff>
        </xdr:to>
        <xdr:sp macro="" textlink="">
          <xdr:nvSpPr>
            <xdr:cNvPr id="28678" name="Check Box 6" hidden="1">
              <a:extLst>
                <a:ext uri="{63B3BB69-23CF-44E3-9099-C40C66FF867C}">
                  <a14:compatExt spid="_x0000_s28678"/>
                </a:ext>
                <a:ext uri="{FF2B5EF4-FFF2-40B4-BE49-F238E27FC236}">
                  <a16:creationId xmlns:a16="http://schemas.microsoft.com/office/drawing/2014/main" id="{00000000-0008-0000-0900-000006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7</xdr:row>
          <xdr:rowOff>9525</xdr:rowOff>
        </xdr:from>
        <xdr:to>
          <xdr:col>11</xdr:col>
          <xdr:colOff>885825</xdr:colOff>
          <xdr:row>8</xdr:row>
          <xdr:rowOff>38100</xdr:rowOff>
        </xdr:to>
        <xdr:sp macro="" textlink="">
          <xdr:nvSpPr>
            <xdr:cNvPr id="28679" name="Check Box 7" hidden="1">
              <a:extLst>
                <a:ext uri="{63B3BB69-23CF-44E3-9099-C40C66FF867C}">
                  <a14:compatExt spid="_x0000_s28679"/>
                </a:ext>
                <a:ext uri="{FF2B5EF4-FFF2-40B4-BE49-F238E27FC236}">
                  <a16:creationId xmlns:a16="http://schemas.microsoft.com/office/drawing/2014/main" id="{00000000-0008-0000-0900-000007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</xdr:col>
      <xdr:colOff>257173</xdr:colOff>
      <xdr:row>17</xdr:row>
      <xdr:rowOff>133350</xdr:rowOff>
    </xdr:from>
    <xdr:to>
      <xdr:col>21</xdr:col>
      <xdr:colOff>476250</xdr:colOff>
      <xdr:row>35</xdr:row>
      <xdr:rowOff>85725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6791323" y="3419475"/>
          <a:ext cx="8115302" cy="3381375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 anchorCtr="0">
          <a:noAutofit/>
        </a:bodyPr>
        <a:lstStyle/>
        <a:p>
          <a:pPr algn="ctr"/>
          <a:r>
            <a:rPr lang="de-AT" sz="1100" b="1"/>
            <a:t>Schritt</a:t>
          </a:r>
          <a:r>
            <a:rPr lang="de-AT" sz="1100" b="1" baseline="0"/>
            <a:t> 17</a:t>
          </a:r>
          <a:endParaRPr lang="de-AT" sz="1100" b="1"/>
        </a:p>
        <a:p>
          <a:pPr algn="ctr"/>
          <a:r>
            <a:rPr lang="de-AT" sz="1100" b="1"/>
            <a:t>Blatt schützen</a:t>
          </a:r>
        </a:p>
        <a:p>
          <a:pPr algn="ctr"/>
          <a:endParaRPr lang="de-AT" sz="1100" b="1"/>
        </a:p>
        <a:p>
          <a:pPr algn="ctr"/>
          <a:r>
            <a:rPr lang="de-AT" sz="1100" b="1"/>
            <a:t>Schützen</a:t>
          </a:r>
          <a:r>
            <a:rPr lang="de-AT" sz="1100" b="0"/>
            <a:t> Sie sämtliche</a:t>
          </a:r>
          <a:r>
            <a:rPr lang="de-AT" sz="1100" b="0" baseline="0"/>
            <a:t> Bereiche, die </a:t>
          </a:r>
          <a:r>
            <a:rPr lang="de-AT" sz="1100" b="1" baseline="0"/>
            <a:t>beim Ausfüllen der Stundenabrechnung nicht verändert werden dürfen</a:t>
          </a:r>
          <a:r>
            <a:rPr lang="de-AT" sz="1100" b="0" baseline="0"/>
            <a:t>:</a:t>
          </a:r>
        </a:p>
        <a:p>
          <a:pPr algn="ctr"/>
          <a:endParaRPr lang="de-AT" sz="1100" b="0" baseline="0"/>
        </a:p>
        <a:p>
          <a:pPr algn="l"/>
          <a:r>
            <a:rPr lang="de-AT" sz="1100" b="0" baseline="0"/>
            <a:t>1</a:t>
          </a:r>
          <a:r>
            <a:rPr lang="de-AT" sz="1100" b="1" baseline="0"/>
            <a:t>. Zellen markieren</a:t>
          </a:r>
          <a:r>
            <a:rPr lang="de-AT" sz="1100" b="0" baseline="0"/>
            <a:t>, die </a:t>
          </a:r>
          <a:r>
            <a:rPr lang="de-AT" sz="1100" b="1" baseline="0"/>
            <a:t>vom Blattschutz ausgenommen </a:t>
          </a:r>
          <a:r>
            <a:rPr lang="de-AT" sz="1100" b="0" baseline="0"/>
            <a:t>werden sollen:</a:t>
          </a:r>
        </a:p>
        <a:p>
          <a:pPr algn="l"/>
          <a:r>
            <a:rPr lang="de-AT" sz="1100" b="0" baseline="0"/>
            <a:t>	Monat: </a:t>
          </a:r>
          <a:r>
            <a:rPr lang="de-AT" sz="1100" b="1" baseline="0"/>
            <a:t>Zelle D2</a:t>
          </a:r>
        </a:p>
        <a:p>
          <a:pPr algn="l"/>
          <a:r>
            <a:rPr lang="de-AT" sz="1100" b="0" baseline="0"/>
            <a:t> 	Name: </a:t>
          </a:r>
          <a:r>
            <a:rPr lang="de-AT" sz="1100" b="1" baseline="0"/>
            <a:t>Zelle F2</a:t>
          </a:r>
        </a:p>
        <a:p>
          <a:pPr algn="l"/>
          <a:r>
            <a:rPr lang="de-AT" sz="1100" b="0" baseline="0"/>
            <a:t>	Tätigkeiten, Arbeitsbeginn, Arbeitsende: </a:t>
          </a:r>
          <a:r>
            <a:rPr lang="de-AT" sz="1100" b="1" baseline="0"/>
            <a:t>Zellbereich D8:F38</a:t>
          </a:r>
        </a:p>
        <a:p>
          <a:pPr algn="l"/>
          <a:r>
            <a:rPr lang="de-AT" sz="1100" b="0" baseline="0"/>
            <a:t>	Arbeitswoche: </a:t>
          </a:r>
          <a:r>
            <a:rPr lang="de-AT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Zellbereich </a:t>
          </a:r>
          <a:r>
            <a:rPr lang="de-AT" sz="1100" b="1" baseline="0"/>
            <a:t>M2:M10 - </a:t>
          </a:r>
          <a:r>
            <a:rPr lang="de-AT" sz="1100" b="0" baseline="0"/>
            <a:t>dazu müssen Sie kurzfristig die Spalte M mit der Hilfstabelle wieder einblenden: </a:t>
          </a:r>
        </a:p>
        <a:p>
          <a:pPr algn="l"/>
          <a:r>
            <a:rPr lang="de-AT" sz="1100" b="0" baseline="0"/>
            <a:t>	Spalte L und M markieren, Kontextmenü "EINBLENDEN" (</a:t>
          </a:r>
          <a:r>
            <a:rPr lang="de-AT" sz="1100" b="0" i="1" baseline="0"/>
            <a:t>nicht vergessen, später wieder ausblenden!)</a:t>
          </a:r>
        </a:p>
        <a:p>
          <a:pPr algn="l"/>
          <a:r>
            <a:rPr lang="de-AT" sz="1100" b="0" baseline="0"/>
            <a:t>	Ev. Freie Tage: </a:t>
          </a:r>
          <a:r>
            <a:rPr lang="de-AT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Zellbereich </a:t>
          </a:r>
          <a:r>
            <a:rPr lang="de-AT" sz="1100" b="1" baseline="0"/>
            <a:t>O2:O8</a:t>
          </a:r>
        </a:p>
        <a:p>
          <a:pPr algn="l"/>
          <a:r>
            <a:rPr lang="de-AT" sz="1100" b="0" baseline="0"/>
            <a:t>2. Führen Sie den Befehl Register "</a:t>
          </a:r>
          <a:r>
            <a:rPr lang="de-AT" sz="1100" b="1" baseline="0"/>
            <a:t>START</a:t>
          </a:r>
          <a:r>
            <a:rPr lang="de-AT" sz="1100" b="0" baseline="0"/>
            <a:t>" -&gt; Gruppe "</a:t>
          </a:r>
          <a:r>
            <a:rPr lang="de-AT" sz="1100" b="1" baseline="0"/>
            <a:t>ZELLEN</a:t>
          </a:r>
          <a:r>
            <a:rPr lang="de-AT" sz="1100" b="0" baseline="0"/>
            <a:t>" -&gt; Schaltfläche "</a:t>
          </a:r>
          <a:r>
            <a:rPr lang="de-AT" sz="1100" b="1" baseline="0"/>
            <a:t>FORMAT</a:t>
          </a:r>
          <a:r>
            <a:rPr lang="de-AT" sz="1100" b="0" baseline="0"/>
            <a:t>" -&gt; "</a:t>
          </a:r>
          <a:r>
            <a:rPr lang="de-AT" sz="1100" b="1" baseline="0"/>
            <a:t>ZELLE SPERREN</a:t>
          </a:r>
          <a:r>
            <a:rPr lang="de-AT" sz="1100" b="0" baseline="0"/>
            <a:t>" aus.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AT" sz="1100" b="0" baseline="0"/>
            <a:t>3. </a:t>
          </a: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Führen Sie den Befehl Register "</a:t>
          </a:r>
          <a:r>
            <a:rPr lang="de-AT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START</a:t>
          </a: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-&gt; Gruppe "</a:t>
          </a:r>
          <a:r>
            <a:rPr lang="de-AT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ZELLEN</a:t>
          </a: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-&gt; Schaltfläche "</a:t>
          </a:r>
          <a:r>
            <a:rPr lang="de-AT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FORMAT</a:t>
          </a: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-&gt; "</a:t>
          </a:r>
          <a:r>
            <a:rPr lang="de-AT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BLATT SCHÜTZEN</a:t>
          </a: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..." aus.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Aktivieren Sie als </a:t>
          </a:r>
          <a:r>
            <a:rPr lang="de-AT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einzige Option </a:t>
          </a: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de-AT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NICHT GESPERRTE ZELLEN AUSWÄHLEN</a:t>
          </a: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endParaRPr lang="de-AT">
            <a:effectLst/>
          </a:endParaRPr>
        </a:p>
        <a:p>
          <a:pPr algn="l"/>
          <a:endParaRPr lang="de-AT" sz="1100" b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AT">
              <a:effectLst/>
            </a:rPr>
            <a:t>Damit ist der Blattschutz</a:t>
          </a:r>
          <a:r>
            <a:rPr lang="de-AT" baseline="0">
              <a:effectLst/>
            </a:rPr>
            <a:t> aktiv, mit Ausnahme der von Ihnen ausgenommen Bereiche.</a:t>
          </a:r>
          <a:endParaRPr lang="de-AT">
            <a:effectLst/>
          </a:endParaRPr>
        </a:p>
        <a:p>
          <a:pPr algn="l"/>
          <a:endParaRPr lang="de-AT" sz="1100" b="0" baseline="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0</xdr:row>
          <xdr:rowOff>190500</xdr:rowOff>
        </xdr:from>
        <xdr:to>
          <xdr:col>11</xdr:col>
          <xdr:colOff>876300</xdr:colOff>
          <xdr:row>1</xdr:row>
          <xdr:rowOff>171450</xdr:rowOff>
        </xdr:to>
        <xdr:sp macro="" textlink="">
          <xdr:nvSpPr>
            <xdr:cNvPr id="29697" name="Check Box 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0A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</xdr:row>
          <xdr:rowOff>171450</xdr:rowOff>
        </xdr:from>
        <xdr:to>
          <xdr:col>11</xdr:col>
          <xdr:colOff>885825</xdr:colOff>
          <xdr:row>2</xdr:row>
          <xdr:rowOff>190500</xdr:rowOff>
        </xdr:to>
        <xdr:sp macro="" textlink="">
          <xdr:nvSpPr>
            <xdr:cNvPr id="29698" name="Check Box 2" hidden="1">
              <a:extLst>
                <a:ext uri="{63B3BB69-23CF-44E3-9099-C40C66FF867C}">
                  <a14:compatExt spid="_x0000_s29698"/>
                </a:ext>
                <a:ext uri="{FF2B5EF4-FFF2-40B4-BE49-F238E27FC236}">
                  <a16:creationId xmlns:a16="http://schemas.microsoft.com/office/drawing/2014/main" id="{00000000-0008-0000-0A00-00000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</xdr:row>
          <xdr:rowOff>0</xdr:rowOff>
        </xdr:from>
        <xdr:to>
          <xdr:col>11</xdr:col>
          <xdr:colOff>885825</xdr:colOff>
          <xdr:row>4</xdr:row>
          <xdr:rowOff>19050</xdr:rowOff>
        </xdr:to>
        <xdr:sp macro="" textlink="">
          <xdr:nvSpPr>
            <xdr:cNvPr id="29699" name="Check Box 3" hidden="1">
              <a:extLst>
                <a:ext uri="{63B3BB69-23CF-44E3-9099-C40C66FF867C}">
                  <a14:compatExt spid="_x0000_s29699"/>
                </a:ext>
                <a:ext uri="{FF2B5EF4-FFF2-40B4-BE49-F238E27FC236}">
                  <a16:creationId xmlns:a16="http://schemas.microsoft.com/office/drawing/2014/main" id="{00000000-0008-0000-0A00-00000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752475</xdr:colOff>
          <xdr:row>3</xdr:row>
          <xdr:rowOff>171450</xdr:rowOff>
        </xdr:from>
        <xdr:to>
          <xdr:col>11</xdr:col>
          <xdr:colOff>885825</xdr:colOff>
          <xdr:row>5</xdr:row>
          <xdr:rowOff>0</xdr:rowOff>
        </xdr:to>
        <xdr:sp macro="" textlink="">
          <xdr:nvSpPr>
            <xdr:cNvPr id="29700" name="Check Box 4" hidden="1">
              <a:extLst>
                <a:ext uri="{63B3BB69-23CF-44E3-9099-C40C66FF867C}">
                  <a14:compatExt spid="_x0000_s29700"/>
                </a:ext>
                <a:ext uri="{FF2B5EF4-FFF2-40B4-BE49-F238E27FC236}">
                  <a16:creationId xmlns:a16="http://schemas.microsoft.com/office/drawing/2014/main" id="{00000000-0008-0000-0A00-00000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0</xdr:rowOff>
        </xdr:from>
        <xdr:to>
          <xdr:col>11</xdr:col>
          <xdr:colOff>885825</xdr:colOff>
          <xdr:row>6</xdr:row>
          <xdr:rowOff>28575</xdr:rowOff>
        </xdr:to>
        <xdr:sp macro="" textlink="">
          <xdr:nvSpPr>
            <xdr:cNvPr id="29701" name="Check Box 5" hidden="1">
              <a:extLst>
                <a:ext uri="{63B3BB69-23CF-44E3-9099-C40C66FF867C}">
                  <a14:compatExt spid="_x0000_s29701"/>
                </a:ext>
                <a:ext uri="{FF2B5EF4-FFF2-40B4-BE49-F238E27FC236}">
                  <a16:creationId xmlns:a16="http://schemas.microsoft.com/office/drawing/2014/main" id="{00000000-0008-0000-0A00-00000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6</xdr:row>
          <xdr:rowOff>0</xdr:rowOff>
        </xdr:from>
        <xdr:to>
          <xdr:col>11</xdr:col>
          <xdr:colOff>885825</xdr:colOff>
          <xdr:row>7</xdr:row>
          <xdr:rowOff>19050</xdr:rowOff>
        </xdr:to>
        <xdr:sp macro="" textlink="">
          <xdr:nvSpPr>
            <xdr:cNvPr id="29702" name="Check Box 6" hidden="1">
              <a:extLst>
                <a:ext uri="{63B3BB69-23CF-44E3-9099-C40C66FF867C}">
                  <a14:compatExt spid="_x0000_s29702"/>
                </a:ext>
                <a:ext uri="{FF2B5EF4-FFF2-40B4-BE49-F238E27FC236}">
                  <a16:creationId xmlns:a16="http://schemas.microsoft.com/office/drawing/2014/main" id="{00000000-0008-0000-0A00-000006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7</xdr:row>
          <xdr:rowOff>9525</xdr:rowOff>
        </xdr:from>
        <xdr:to>
          <xdr:col>11</xdr:col>
          <xdr:colOff>885825</xdr:colOff>
          <xdr:row>8</xdr:row>
          <xdr:rowOff>38100</xdr:rowOff>
        </xdr:to>
        <xdr:sp macro="" textlink="">
          <xdr:nvSpPr>
            <xdr:cNvPr id="29703" name="Check Box 7" hidden="1">
              <a:extLst>
                <a:ext uri="{63B3BB69-23CF-44E3-9099-C40C66FF867C}">
                  <a14:compatExt spid="_x0000_s29703"/>
                </a:ext>
                <a:ext uri="{FF2B5EF4-FFF2-40B4-BE49-F238E27FC236}">
                  <a16:creationId xmlns:a16="http://schemas.microsoft.com/office/drawing/2014/main" id="{00000000-0008-0000-0A00-000007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3359728</xdr:colOff>
      <xdr:row>8</xdr:row>
      <xdr:rowOff>86591</xdr:rowOff>
    </xdr:from>
    <xdr:ext cx="1991592" cy="1056409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5082887" y="1610591"/>
          <a:ext cx="1991592" cy="1056409"/>
        </a:xfrm>
        <a:prstGeom prst="wedgeEllipseCallout">
          <a:avLst>
            <a:gd name="adj1" fmla="val 54098"/>
            <a:gd name="adj2" fmla="val -40965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de-AT" sz="1100" b="1"/>
            <a:t>Schritt 2</a:t>
          </a:r>
          <a:r>
            <a:rPr lang="de-AT" sz="1100"/>
            <a:t>:</a:t>
          </a:r>
        </a:p>
        <a:p>
          <a:pPr algn="ctr"/>
          <a:r>
            <a:rPr lang="de-AT" sz="1100"/>
            <a:t>Arbeitswoche definieren</a:t>
          </a:r>
        </a:p>
      </xdr:txBody>
    </xdr:sp>
    <xdr:clientData/>
  </xdr:oneCellAnchor>
  <xdr:oneCellAnchor>
    <xdr:from>
      <xdr:col>2</xdr:col>
      <xdr:colOff>675409</xdr:colOff>
      <xdr:row>6</xdr:row>
      <xdr:rowOff>8659</xdr:rowOff>
    </xdr:from>
    <xdr:ext cx="2121479" cy="831275"/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2398568" y="1151659"/>
          <a:ext cx="2121479" cy="831275"/>
        </a:xfrm>
        <a:prstGeom prst="wedgeEllipseCallout">
          <a:avLst>
            <a:gd name="adj1" fmla="val -67383"/>
            <a:gd name="adj2" fmla="val -60005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de-AT" sz="1100" b="1"/>
            <a:t>Schritt 4</a:t>
          </a:r>
          <a:r>
            <a:rPr lang="de-AT" sz="1100"/>
            <a:t>:</a:t>
          </a:r>
        </a:p>
        <a:p>
          <a:pPr algn="ctr"/>
          <a:r>
            <a:rPr lang="de-AT" sz="1100"/>
            <a:t>Wochenede und freie Tage</a:t>
          </a:r>
          <a:r>
            <a:rPr lang="de-AT" sz="1100" baseline="0"/>
            <a:t> herausrechnen</a:t>
          </a:r>
          <a:endParaRPr lang="de-AT" sz="1100"/>
        </a:p>
      </xdr:txBody>
    </xdr:sp>
    <xdr:clientData/>
  </xdr:oneCellAnchor>
  <xdr:oneCellAnchor>
    <xdr:from>
      <xdr:col>7</xdr:col>
      <xdr:colOff>381000</xdr:colOff>
      <xdr:row>1</xdr:row>
      <xdr:rowOff>142875</xdr:rowOff>
    </xdr:from>
    <xdr:ext cx="2121479" cy="831275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8715375" y="333375"/>
          <a:ext cx="2121479" cy="831275"/>
        </a:xfrm>
        <a:prstGeom prst="wedgeEllipseCallout">
          <a:avLst>
            <a:gd name="adj1" fmla="val -67383"/>
            <a:gd name="adj2" fmla="val -60005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de-AT" sz="1100" b="1"/>
            <a:t>Schritt 3</a:t>
          </a:r>
          <a:r>
            <a:rPr lang="de-AT" sz="1100"/>
            <a:t>:</a:t>
          </a:r>
        </a:p>
        <a:p>
          <a:pPr algn="ctr"/>
          <a:r>
            <a:rPr lang="de-AT" sz="1100"/>
            <a:t>Frei Tage auflisten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678875</xdr:colOff>
      <xdr:row>6</xdr:row>
      <xdr:rowOff>6060</xdr:rowOff>
    </xdr:from>
    <xdr:ext cx="2121479" cy="1041689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402900" y="1149060"/>
          <a:ext cx="2121479" cy="1041689"/>
        </a:xfrm>
        <a:prstGeom prst="wedgeEllipseCallout">
          <a:avLst>
            <a:gd name="adj1" fmla="val -67383"/>
            <a:gd name="adj2" fmla="val -60005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de-AT" sz="1100" b="1"/>
            <a:t>Schritt 5:</a:t>
          </a:r>
        </a:p>
        <a:p>
          <a:pPr algn="ctr"/>
          <a:r>
            <a:rPr lang="de-AT" sz="1100"/>
            <a:t>Liste auf Monat des Ausgangsdatums beschränken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7810500</xdr:colOff>
      <xdr:row>7</xdr:row>
      <xdr:rowOff>25978</xdr:rowOff>
    </xdr:from>
    <xdr:ext cx="2121479" cy="1021772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533659" y="1359478"/>
          <a:ext cx="2121479" cy="1021772"/>
        </a:xfrm>
        <a:prstGeom prst="wedgeEllipseCallout">
          <a:avLst>
            <a:gd name="adj1" fmla="val 50168"/>
            <a:gd name="adj2" fmla="val -113130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>
          <a:noAutofit/>
        </a:bodyPr>
        <a:lstStyle/>
        <a:p>
          <a:pPr algn="ctr"/>
          <a:r>
            <a:rPr lang="de-AT" sz="1100" b="1"/>
            <a:t>Schritt 6</a:t>
          </a:r>
          <a:r>
            <a:rPr lang="de-AT" sz="1100"/>
            <a:t>:</a:t>
          </a:r>
        </a:p>
        <a:p>
          <a:pPr algn="ctr"/>
          <a:r>
            <a:rPr lang="de-AT" sz="1100"/>
            <a:t>Kontrollkästchen zum</a:t>
          </a:r>
          <a:r>
            <a:rPr lang="de-AT" sz="1100" baseline="0"/>
            <a:t> Anhaken der Arbeitstage einfügen</a:t>
          </a:r>
          <a:endParaRPr lang="de-AT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190500</xdr:rowOff>
        </xdr:from>
        <xdr:to>
          <xdr:col>4</xdr:col>
          <xdr:colOff>876300</xdr:colOff>
          <xdr:row>1</xdr:row>
          <xdr:rowOff>180975</xdr:rowOff>
        </xdr:to>
        <xdr:sp macro="" textlink="">
          <xdr:nvSpPr>
            <xdr:cNvPr id="20484" name="Kontrollkästchen 4" hidden="1">
              <a:extLst>
                <a:ext uri="{63B3BB69-23CF-44E3-9099-C40C66FF867C}">
                  <a14:compatExt spid="_x0000_s20484"/>
                </a:ext>
                <a:ext uri="{FF2B5EF4-FFF2-40B4-BE49-F238E27FC236}">
                  <a16:creationId xmlns:a16="http://schemas.microsoft.com/office/drawing/2014/main" id="{00000000-0008-0000-0300-00000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171450</xdr:rowOff>
        </xdr:from>
        <xdr:to>
          <xdr:col>5</xdr:col>
          <xdr:colOff>0</xdr:colOff>
          <xdr:row>3</xdr:row>
          <xdr:rowOff>9525</xdr:rowOff>
        </xdr:to>
        <xdr:sp macro="" textlink="">
          <xdr:nvSpPr>
            <xdr:cNvPr id="20486" name="Kontrollkästchen 6" hidden="1">
              <a:extLst>
                <a:ext uri="{63B3BB69-23CF-44E3-9099-C40C66FF867C}">
                  <a14:compatExt spid="_x0000_s20486"/>
                </a:ext>
                <a:ext uri="{FF2B5EF4-FFF2-40B4-BE49-F238E27FC236}">
                  <a16:creationId xmlns:a16="http://schemas.microsoft.com/office/drawing/2014/main" id="{00000000-0008-0000-0300-00000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0</xdr:colOff>
          <xdr:row>4</xdr:row>
          <xdr:rowOff>28575</xdr:rowOff>
        </xdr:to>
        <xdr:sp macro="" textlink="">
          <xdr:nvSpPr>
            <xdr:cNvPr id="20487" name="Kontrollkästchen 7" hidden="1">
              <a:extLst>
                <a:ext uri="{63B3BB69-23CF-44E3-9099-C40C66FF867C}">
                  <a14:compatExt spid="_x0000_s20487"/>
                </a:ext>
                <a:ext uri="{FF2B5EF4-FFF2-40B4-BE49-F238E27FC236}">
                  <a16:creationId xmlns:a16="http://schemas.microsoft.com/office/drawing/2014/main" id="{00000000-0008-0000-0300-00000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752475</xdr:colOff>
          <xdr:row>3</xdr:row>
          <xdr:rowOff>171450</xdr:rowOff>
        </xdr:from>
        <xdr:to>
          <xdr:col>5</xdr:col>
          <xdr:colOff>0</xdr:colOff>
          <xdr:row>5</xdr:row>
          <xdr:rowOff>9525</xdr:rowOff>
        </xdr:to>
        <xdr:sp macro="" textlink="">
          <xdr:nvSpPr>
            <xdr:cNvPr id="20488" name="Kontrollkästchen 8" hidden="1">
              <a:extLst>
                <a:ext uri="{63B3BB69-23CF-44E3-9099-C40C66FF867C}">
                  <a14:compatExt spid="_x0000_s20488"/>
                </a:ext>
                <a:ext uri="{FF2B5EF4-FFF2-40B4-BE49-F238E27FC236}">
                  <a16:creationId xmlns:a16="http://schemas.microsoft.com/office/drawing/2014/main" id="{00000000-0008-0000-0300-00000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5</xdr:col>
          <xdr:colOff>0</xdr:colOff>
          <xdr:row>6</xdr:row>
          <xdr:rowOff>28575</xdr:rowOff>
        </xdr:to>
        <xdr:sp macro="" textlink="">
          <xdr:nvSpPr>
            <xdr:cNvPr id="20489" name="Kontrollkästchen 9" hidden="1">
              <a:extLst>
                <a:ext uri="{63B3BB69-23CF-44E3-9099-C40C66FF867C}">
                  <a14:compatExt spid="_x0000_s20489"/>
                </a:ext>
                <a:ext uri="{FF2B5EF4-FFF2-40B4-BE49-F238E27FC236}">
                  <a16:creationId xmlns:a16="http://schemas.microsoft.com/office/drawing/2014/main" id="{00000000-0008-0000-0300-00000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5</xdr:col>
          <xdr:colOff>0</xdr:colOff>
          <xdr:row>7</xdr:row>
          <xdr:rowOff>28575</xdr:rowOff>
        </xdr:to>
        <xdr:sp macro="" textlink="">
          <xdr:nvSpPr>
            <xdr:cNvPr id="20490" name="Kontrollkästchen 10" hidden="1">
              <a:extLst>
                <a:ext uri="{63B3BB69-23CF-44E3-9099-C40C66FF867C}">
                  <a14:compatExt spid="_x0000_s20490"/>
                </a:ext>
                <a:ext uri="{FF2B5EF4-FFF2-40B4-BE49-F238E27FC236}">
                  <a16:creationId xmlns:a16="http://schemas.microsoft.com/office/drawing/2014/main" id="{00000000-0008-0000-0300-00000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9525</xdr:rowOff>
        </xdr:from>
        <xdr:to>
          <xdr:col>5</xdr:col>
          <xdr:colOff>0</xdr:colOff>
          <xdr:row>8</xdr:row>
          <xdr:rowOff>38100</xdr:rowOff>
        </xdr:to>
        <xdr:sp macro="" textlink="">
          <xdr:nvSpPr>
            <xdr:cNvPr id="20491" name="Kontrollkästchen 11" hidden="1">
              <a:extLst>
                <a:ext uri="{63B3BB69-23CF-44E3-9099-C40C66FF867C}">
                  <a14:compatExt spid="_x0000_s20491"/>
                </a:ext>
                <a:ext uri="{FF2B5EF4-FFF2-40B4-BE49-F238E27FC236}">
                  <a16:creationId xmlns:a16="http://schemas.microsoft.com/office/drawing/2014/main" id="{00000000-0008-0000-0300-00000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190503</xdr:colOff>
      <xdr:row>6</xdr:row>
      <xdr:rowOff>43296</xdr:rowOff>
    </xdr:from>
    <xdr:ext cx="4171948" cy="985404"/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914528" y="1186296"/>
          <a:ext cx="4171948" cy="985404"/>
        </a:xfrm>
        <a:prstGeom prst="wedgeEllipseCallout">
          <a:avLst>
            <a:gd name="adj1" fmla="val -39416"/>
            <a:gd name="adj2" fmla="val -64923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>
          <a:noAutofit/>
        </a:bodyPr>
        <a:lstStyle/>
        <a:p>
          <a:pPr algn="ctr"/>
          <a:r>
            <a:rPr lang="de-AT" sz="1100" b="1"/>
            <a:t>Schritt 7</a:t>
          </a:r>
          <a:r>
            <a:rPr lang="de-AT" sz="1100"/>
            <a:t>:</a:t>
          </a:r>
        </a:p>
        <a:p>
          <a:pPr algn="ctr"/>
          <a:r>
            <a:rPr lang="de-AT" sz="1100"/>
            <a:t>Fehlermeldung</a:t>
          </a:r>
          <a:r>
            <a:rPr lang="de-AT" sz="1100" baseline="0"/>
            <a:t> unterdrücken,</a:t>
          </a:r>
        </a:p>
        <a:p>
          <a:pPr algn="ctr"/>
          <a:r>
            <a:rPr lang="de-AT" sz="1100" baseline="0"/>
            <a:t>wenn unter "Arbeitswoche" alle Tage angehakt sind.</a:t>
          </a:r>
          <a:endParaRPr lang="de-AT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0</xdr:row>
          <xdr:rowOff>190500</xdr:rowOff>
        </xdr:from>
        <xdr:to>
          <xdr:col>11</xdr:col>
          <xdr:colOff>876300</xdr:colOff>
          <xdr:row>1</xdr:row>
          <xdr:rowOff>171450</xdr:rowOff>
        </xdr:to>
        <xdr:sp macro="" textlink="">
          <xdr:nvSpPr>
            <xdr:cNvPr id="21505" name="Check Box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4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</xdr:row>
          <xdr:rowOff>171450</xdr:rowOff>
        </xdr:from>
        <xdr:to>
          <xdr:col>11</xdr:col>
          <xdr:colOff>885825</xdr:colOff>
          <xdr:row>2</xdr:row>
          <xdr:rowOff>190500</xdr:rowOff>
        </xdr:to>
        <xdr:sp macro="" textlink="">
          <xdr:nvSpPr>
            <xdr:cNvPr id="21506" name="Check Box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4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</xdr:row>
          <xdr:rowOff>0</xdr:rowOff>
        </xdr:from>
        <xdr:to>
          <xdr:col>11</xdr:col>
          <xdr:colOff>885825</xdr:colOff>
          <xdr:row>4</xdr:row>
          <xdr:rowOff>19050</xdr:rowOff>
        </xdr:to>
        <xdr:sp macro="" textlink="">
          <xdr:nvSpPr>
            <xdr:cNvPr id="21507" name="Check Box 3" hidden="1">
              <a:extLst>
                <a:ext uri="{63B3BB69-23CF-44E3-9099-C40C66FF867C}">
                  <a14:compatExt spid="_x0000_s21507"/>
                </a:ext>
                <a:ext uri="{FF2B5EF4-FFF2-40B4-BE49-F238E27FC236}">
                  <a16:creationId xmlns:a16="http://schemas.microsoft.com/office/drawing/2014/main" id="{00000000-0008-0000-0400-00000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752475</xdr:colOff>
          <xdr:row>3</xdr:row>
          <xdr:rowOff>171450</xdr:rowOff>
        </xdr:from>
        <xdr:to>
          <xdr:col>11</xdr:col>
          <xdr:colOff>885825</xdr:colOff>
          <xdr:row>5</xdr:row>
          <xdr:rowOff>0</xdr:rowOff>
        </xdr:to>
        <xdr:sp macro="" textlink="">
          <xdr:nvSpPr>
            <xdr:cNvPr id="21508" name="Check Box 4" hidden="1">
              <a:extLst>
                <a:ext uri="{63B3BB69-23CF-44E3-9099-C40C66FF867C}">
                  <a14:compatExt spid="_x0000_s21508"/>
                </a:ext>
                <a:ext uri="{FF2B5EF4-FFF2-40B4-BE49-F238E27FC236}">
                  <a16:creationId xmlns:a16="http://schemas.microsoft.com/office/drawing/2014/main" id="{00000000-0008-0000-0400-00000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0</xdr:rowOff>
        </xdr:from>
        <xdr:to>
          <xdr:col>11</xdr:col>
          <xdr:colOff>885825</xdr:colOff>
          <xdr:row>6</xdr:row>
          <xdr:rowOff>28575</xdr:rowOff>
        </xdr:to>
        <xdr:sp macro="" textlink="">
          <xdr:nvSpPr>
            <xdr:cNvPr id="21509" name="Check Box 5" hidden="1">
              <a:extLst>
                <a:ext uri="{63B3BB69-23CF-44E3-9099-C40C66FF867C}">
                  <a14:compatExt spid="_x0000_s21509"/>
                </a:ext>
                <a:ext uri="{FF2B5EF4-FFF2-40B4-BE49-F238E27FC236}">
                  <a16:creationId xmlns:a16="http://schemas.microsoft.com/office/drawing/2014/main" id="{00000000-0008-0000-0400-00000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6</xdr:row>
          <xdr:rowOff>0</xdr:rowOff>
        </xdr:from>
        <xdr:to>
          <xdr:col>11</xdr:col>
          <xdr:colOff>885825</xdr:colOff>
          <xdr:row>7</xdr:row>
          <xdr:rowOff>19050</xdr:rowOff>
        </xdr:to>
        <xdr:sp macro="" textlink="">
          <xdr:nvSpPr>
            <xdr:cNvPr id="21510" name="Check Box 6" hidden="1">
              <a:extLst>
                <a:ext uri="{63B3BB69-23CF-44E3-9099-C40C66FF867C}">
                  <a14:compatExt spid="_x0000_s21510"/>
                </a:ext>
                <a:ext uri="{FF2B5EF4-FFF2-40B4-BE49-F238E27FC236}">
                  <a16:creationId xmlns:a16="http://schemas.microsoft.com/office/drawing/2014/main" id="{00000000-0008-0000-0400-00000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7</xdr:row>
          <xdr:rowOff>9525</xdr:rowOff>
        </xdr:from>
        <xdr:to>
          <xdr:col>11</xdr:col>
          <xdr:colOff>885825</xdr:colOff>
          <xdr:row>8</xdr:row>
          <xdr:rowOff>38100</xdr:rowOff>
        </xdr:to>
        <xdr:sp macro="" textlink="">
          <xdr:nvSpPr>
            <xdr:cNvPr id="21511" name="Check Box 7" hidden="1">
              <a:extLst>
                <a:ext uri="{63B3BB69-23CF-44E3-9099-C40C66FF867C}">
                  <a14:compatExt spid="_x0000_s21511"/>
                </a:ext>
                <a:ext uri="{FF2B5EF4-FFF2-40B4-BE49-F238E27FC236}">
                  <a16:creationId xmlns:a16="http://schemas.microsoft.com/office/drawing/2014/main" id="{00000000-0008-0000-0400-00000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190501</xdr:colOff>
      <xdr:row>2</xdr:row>
      <xdr:rowOff>0</xdr:rowOff>
    </xdr:from>
    <xdr:ext cx="1752599" cy="733426"/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371476" y="400050"/>
          <a:ext cx="1752599" cy="733426"/>
        </a:xfrm>
        <a:prstGeom prst="wedgeEllipseCallout">
          <a:avLst>
            <a:gd name="adj1" fmla="val -41893"/>
            <a:gd name="adj2" fmla="val 62317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>
          <a:noAutofit/>
        </a:bodyPr>
        <a:lstStyle/>
        <a:p>
          <a:pPr algn="ctr"/>
          <a:r>
            <a:rPr lang="de-AT" sz="1100" b="1"/>
            <a:t>Schritt 9</a:t>
          </a:r>
          <a:r>
            <a:rPr lang="de-AT" sz="1100"/>
            <a:t>:</a:t>
          </a:r>
        </a:p>
        <a:p>
          <a:pPr algn="ctr"/>
          <a:r>
            <a:rPr lang="de-AT" sz="1100"/>
            <a:t>Wochentag des Datums  anzeigen</a:t>
          </a:r>
        </a:p>
      </xdr:txBody>
    </xdr:sp>
    <xdr:clientData/>
  </xdr:oneCellAnchor>
  <xdr:twoCellAnchor>
    <xdr:from>
      <xdr:col>7</xdr:col>
      <xdr:colOff>352426</xdr:colOff>
      <xdr:row>14</xdr:row>
      <xdr:rowOff>104774</xdr:rowOff>
    </xdr:from>
    <xdr:to>
      <xdr:col>11</xdr:col>
      <xdr:colOff>495300</xdr:colOff>
      <xdr:row>22</xdr:row>
      <xdr:rowOff>38100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4791076" y="2819399"/>
          <a:ext cx="2962274" cy="1457326"/>
          <a:chOff x="4429126" y="2819399"/>
          <a:chExt cx="2962274" cy="1457326"/>
        </a:xfrm>
      </xdr:grpSpPr>
      <xdr:sp macro="" textlink="">
        <xdr:nvSpPr>
          <xdr:cNvPr id="21" name="Textfeld 20">
            <a:extLst>
              <a:ext uri="{FF2B5EF4-FFF2-40B4-BE49-F238E27FC236}">
                <a16:creationId xmlns:a16="http://schemas.microsoft.com/office/drawing/2014/main" id="{00000000-0008-0000-0400-000015000000}"/>
              </a:ext>
            </a:extLst>
          </xdr:cNvPr>
          <xdr:cNvSpPr txBox="1"/>
        </xdr:nvSpPr>
        <xdr:spPr>
          <a:xfrm>
            <a:off x="4429126" y="2819399"/>
            <a:ext cx="2962274" cy="1457326"/>
          </a:xfrm>
          <a:prstGeom prst="wedgeEllipseCallout">
            <a:avLst>
              <a:gd name="adj1" fmla="val -17959"/>
              <a:gd name="adj2" fmla="val -164356"/>
            </a:avLst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>
            <a:noAutofit/>
          </a:bodyPr>
          <a:lstStyle/>
          <a:p>
            <a:pPr algn="ctr"/>
            <a:endParaRPr lang="de-AT" sz="1100"/>
          </a:p>
        </xdr:txBody>
      </xdr:sp>
      <xdr:sp macro="" textlink="">
        <xdr:nvSpPr>
          <xdr:cNvPr id="22" name="Textfeld 21">
            <a:extLst>
              <a:ext uri="{FF2B5EF4-FFF2-40B4-BE49-F238E27FC236}">
                <a16:creationId xmlns:a16="http://schemas.microsoft.com/office/drawing/2014/main" id="{00000000-0008-0000-0400-000016000000}"/>
              </a:ext>
            </a:extLst>
          </xdr:cNvPr>
          <xdr:cNvSpPr txBox="1"/>
        </xdr:nvSpPr>
        <xdr:spPr>
          <a:xfrm>
            <a:off x="4429126" y="2819399"/>
            <a:ext cx="2962274" cy="1457326"/>
          </a:xfrm>
          <a:prstGeom prst="wedgeEllipseCallout">
            <a:avLst>
              <a:gd name="adj1" fmla="val 101012"/>
              <a:gd name="adj2" fmla="val -136905"/>
            </a:avLst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>
            <a:noAutofit/>
          </a:bodyPr>
          <a:lstStyle/>
          <a:p>
            <a:pPr algn="ctr"/>
            <a:r>
              <a:rPr lang="de-AT" sz="1100" b="1"/>
              <a:t>Schritt 8</a:t>
            </a:r>
            <a:r>
              <a:rPr lang="de-AT" sz="1100"/>
              <a:t>:</a:t>
            </a:r>
          </a:p>
          <a:p>
            <a:pPr algn="ctr"/>
            <a:r>
              <a:rPr lang="de-AT" sz="1100"/>
              <a:t>Stundenabrechung ausgestalten - </a:t>
            </a:r>
          </a:p>
          <a:p>
            <a:pPr algn="ctr"/>
            <a:r>
              <a:rPr lang="de-AT" sz="1100" baseline="0"/>
              <a:t>neue Spalten hinzufügen und optisch "aufpeppen" </a:t>
            </a:r>
            <a:endParaRPr lang="de-AT" sz="110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133350</xdr:colOff>
      <xdr:row>66</xdr:row>
      <xdr:rowOff>142875</xdr:rowOff>
    </xdr:from>
    <xdr:to>
      <xdr:col>19</xdr:col>
      <xdr:colOff>513862</xdr:colOff>
      <xdr:row>85</xdr:row>
      <xdr:rowOff>66232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77375" y="12801600"/>
          <a:ext cx="3904762" cy="354285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0</xdr:row>
          <xdr:rowOff>190500</xdr:rowOff>
        </xdr:from>
        <xdr:to>
          <xdr:col>11</xdr:col>
          <xdr:colOff>876300</xdr:colOff>
          <xdr:row>1</xdr:row>
          <xdr:rowOff>171450</xdr:rowOff>
        </xdr:to>
        <xdr:sp macro="" textlink="">
          <xdr:nvSpPr>
            <xdr:cNvPr id="23553" name="Check Box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05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</xdr:row>
          <xdr:rowOff>171450</xdr:rowOff>
        </xdr:from>
        <xdr:to>
          <xdr:col>11</xdr:col>
          <xdr:colOff>885825</xdr:colOff>
          <xdr:row>2</xdr:row>
          <xdr:rowOff>190500</xdr:rowOff>
        </xdr:to>
        <xdr:sp macro="" textlink="">
          <xdr:nvSpPr>
            <xdr:cNvPr id="23554" name="Check Box 2" hidden="1">
              <a:extLst>
                <a:ext uri="{63B3BB69-23CF-44E3-9099-C40C66FF867C}">
                  <a14:compatExt spid="_x0000_s23554"/>
                </a:ext>
                <a:ext uri="{FF2B5EF4-FFF2-40B4-BE49-F238E27FC236}">
                  <a16:creationId xmlns:a16="http://schemas.microsoft.com/office/drawing/2014/main" id="{00000000-0008-0000-0500-00000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</xdr:row>
          <xdr:rowOff>0</xdr:rowOff>
        </xdr:from>
        <xdr:to>
          <xdr:col>11</xdr:col>
          <xdr:colOff>885825</xdr:colOff>
          <xdr:row>4</xdr:row>
          <xdr:rowOff>19050</xdr:rowOff>
        </xdr:to>
        <xdr:sp macro="" textlink="">
          <xdr:nvSpPr>
            <xdr:cNvPr id="23555" name="Check Box 3" hidden="1">
              <a:extLst>
                <a:ext uri="{63B3BB69-23CF-44E3-9099-C40C66FF867C}">
                  <a14:compatExt spid="_x0000_s23555"/>
                </a:ext>
                <a:ext uri="{FF2B5EF4-FFF2-40B4-BE49-F238E27FC236}">
                  <a16:creationId xmlns:a16="http://schemas.microsoft.com/office/drawing/2014/main" id="{00000000-0008-0000-0500-00000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752475</xdr:colOff>
          <xdr:row>3</xdr:row>
          <xdr:rowOff>171450</xdr:rowOff>
        </xdr:from>
        <xdr:to>
          <xdr:col>11</xdr:col>
          <xdr:colOff>885825</xdr:colOff>
          <xdr:row>5</xdr:row>
          <xdr:rowOff>0</xdr:rowOff>
        </xdr:to>
        <xdr:sp macro="" textlink="">
          <xdr:nvSpPr>
            <xdr:cNvPr id="23556" name="Check Box 4" hidden="1">
              <a:extLst>
                <a:ext uri="{63B3BB69-23CF-44E3-9099-C40C66FF867C}">
                  <a14:compatExt spid="_x0000_s23556"/>
                </a:ext>
                <a:ext uri="{FF2B5EF4-FFF2-40B4-BE49-F238E27FC236}">
                  <a16:creationId xmlns:a16="http://schemas.microsoft.com/office/drawing/2014/main" id="{00000000-0008-0000-0500-00000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0</xdr:rowOff>
        </xdr:from>
        <xdr:to>
          <xdr:col>11</xdr:col>
          <xdr:colOff>885825</xdr:colOff>
          <xdr:row>6</xdr:row>
          <xdr:rowOff>28575</xdr:rowOff>
        </xdr:to>
        <xdr:sp macro="" textlink="">
          <xdr:nvSpPr>
            <xdr:cNvPr id="23557" name="Check Box 5" hidden="1">
              <a:extLst>
                <a:ext uri="{63B3BB69-23CF-44E3-9099-C40C66FF867C}">
                  <a14:compatExt spid="_x0000_s23557"/>
                </a:ext>
                <a:ext uri="{FF2B5EF4-FFF2-40B4-BE49-F238E27FC236}">
                  <a16:creationId xmlns:a16="http://schemas.microsoft.com/office/drawing/2014/main" id="{00000000-0008-0000-0500-00000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6</xdr:row>
          <xdr:rowOff>0</xdr:rowOff>
        </xdr:from>
        <xdr:to>
          <xdr:col>11</xdr:col>
          <xdr:colOff>885825</xdr:colOff>
          <xdr:row>7</xdr:row>
          <xdr:rowOff>19050</xdr:rowOff>
        </xdr:to>
        <xdr:sp macro="" textlink="">
          <xdr:nvSpPr>
            <xdr:cNvPr id="23558" name="Check Box 6" hidden="1">
              <a:extLst>
                <a:ext uri="{63B3BB69-23CF-44E3-9099-C40C66FF867C}">
                  <a14:compatExt spid="_x0000_s23558"/>
                </a:ext>
                <a:ext uri="{FF2B5EF4-FFF2-40B4-BE49-F238E27FC236}">
                  <a16:creationId xmlns:a16="http://schemas.microsoft.com/office/drawing/2014/main" id="{00000000-0008-0000-0500-00000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7</xdr:row>
          <xdr:rowOff>9525</xdr:rowOff>
        </xdr:from>
        <xdr:to>
          <xdr:col>11</xdr:col>
          <xdr:colOff>885825</xdr:colOff>
          <xdr:row>8</xdr:row>
          <xdr:rowOff>38100</xdr:rowOff>
        </xdr:to>
        <xdr:sp macro="" textlink="">
          <xdr:nvSpPr>
            <xdr:cNvPr id="23559" name="Check Box 7" hidden="1">
              <a:extLst>
                <a:ext uri="{63B3BB69-23CF-44E3-9099-C40C66FF867C}">
                  <a14:compatExt spid="_x0000_s23559"/>
                </a:ext>
                <a:ext uri="{FF2B5EF4-FFF2-40B4-BE49-F238E27FC236}">
                  <a16:creationId xmlns:a16="http://schemas.microsoft.com/office/drawing/2014/main" id="{00000000-0008-0000-0500-00000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16</xdr:col>
      <xdr:colOff>142875</xdr:colOff>
      <xdr:row>41</xdr:row>
      <xdr:rowOff>38099</xdr:rowOff>
    </xdr:from>
    <xdr:to>
      <xdr:col>27</xdr:col>
      <xdr:colOff>323850</xdr:colOff>
      <xdr:row>60</xdr:row>
      <xdr:rowOff>152400</xdr:rowOff>
    </xdr:to>
    <xdr:grpSp>
      <xdr:nvGrpSpPr>
        <xdr:cNvPr id="10" name="Gruppieren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pSpPr/>
      </xdr:nvGrpSpPr>
      <xdr:grpSpPr>
        <a:xfrm>
          <a:off x="9486900" y="7924799"/>
          <a:ext cx="9801225" cy="3733801"/>
          <a:chOff x="9486900" y="7924799"/>
          <a:chExt cx="9801225" cy="3733801"/>
        </a:xfrm>
      </xdr:grpSpPr>
      <xdr:pic>
        <xdr:nvPicPr>
          <xdr:cNvPr id="9" name="Grafik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486900" y="7991475"/>
            <a:ext cx="3904762" cy="3542857"/>
          </a:xfrm>
          <a:prstGeom prst="rect">
            <a:avLst/>
          </a:prstGeom>
        </xdr:spPr>
      </xdr:pic>
      <xdr:grpSp>
        <xdr:nvGrpSpPr>
          <xdr:cNvPr id="14" name="Gruppieren 13">
            <a:extLst>
              <a:ext uri="{FF2B5EF4-FFF2-40B4-BE49-F238E27FC236}">
                <a16:creationId xmlns:a16="http://schemas.microsoft.com/office/drawing/2014/main" id="{00000000-0008-0000-0500-00000E000000}"/>
              </a:ext>
            </a:extLst>
          </xdr:cNvPr>
          <xdr:cNvGrpSpPr/>
        </xdr:nvGrpSpPr>
        <xdr:grpSpPr>
          <a:xfrm>
            <a:off x="9648825" y="7924799"/>
            <a:ext cx="9639300" cy="3733801"/>
            <a:chOff x="9305925" y="7191374"/>
            <a:chExt cx="9639300" cy="3733801"/>
          </a:xfrm>
        </xdr:grpSpPr>
        <xdr:grpSp>
          <xdr:nvGrpSpPr>
            <xdr:cNvPr id="13" name="Gruppieren 12">
              <a:extLst>
                <a:ext uri="{FF2B5EF4-FFF2-40B4-BE49-F238E27FC236}">
                  <a16:creationId xmlns:a16="http://schemas.microsoft.com/office/drawing/2014/main" id="{00000000-0008-0000-0500-00000D000000}"/>
                </a:ext>
              </a:extLst>
            </xdr:cNvPr>
            <xdr:cNvGrpSpPr/>
          </xdr:nvGrpSpPr>
          <xdr:grpSpPr>
            <a:xfrm>
              <a:off x="11906250" y="7191374"/>
              <a:ext cx="7038975" cy="3733801"/>
              <a:chOff x="11906250" y="7191374"/>
              <a:chExt cx="7038975" cy="3733801"/>
            </a:xfrm>
          </xdr:grpSpPr>
          <xdr:sp macro="" textlink="">
            <xdr:nvSpPr>
              <xdr:cNvPr id="44" name="Textfeld 43">
                <a:extLst>
                  <a:ext uri="{FF2B5EF4-FFF2-40B4-BE49-F238E27FC236}">
                    <a16:creationId xmlns:a16="http://schemas.microsoft.com/office/drawing/2014/main" id="{00000000-0008-0000-0500-00002C000000}"/>
                  </a:ext>
                </a:extLst>
              </xdr:cNvPr>
              <xdr:cNvSpPr txBox="1"/>
            </xdr:nvSpPr>
            <xdr:spPr>
              <a:xfrm>
                <a:off x="13296900" y="7191374"/>
                <a:ext cx="5648325" cy="3733801"/>
              </a:xfrm>
              <a:prstGeom prst="roundRect">
                <a:avLst/>
              </a:prstGeom>
              <a:ln>
                <a:solidFill>
                  <a:srgbClr val="C00000"/>
                </a:solidFill>
              </a:ln>
            </xdr:spPr>
            <xdr:style>
              <a:lnRef idx="2">
                <a:schemeClr val="accent6"/>
              </a:lnRef>
              <a:fillRef idx="1">
                <a:schemeClr val="lt1"/>
              </a:fillRef>
              <a:effectRef idx="0">
                <a:schemeClr val="accent6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de-AT" sz="1100" b="1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Frage</a:t>
                </a:r>
                <a:r>
                  <a:rPr lang="de-AT" sz="110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: Wie erkenne ich, </a:t>
                </a:r>
                <a:r>
                  <a:rPr lang="de-AT" sz="1100" b="1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daß der vorangegangene Tag in der Vorwoche liegt</a:t>
                </a:r>
                <a:r>
                  <a:rPr lang="de-AT" sz="110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?</a:t>
                </a:r>
                <a:endParaRPr lang="de-AT" sz="1100">
                  <a:effectLst/>
                </a:endParaRPr>
              </a:p>
              <a:p>
                <a:pPr algn="l"/>
                <a:endParaRPr lang="de-AT" sz="1100" b="1"/>
              </a:p>
              <a:p>
                <a:pPr algn="l"/>
                <a:r>
                  <a:rPr lang="de-AT" sz="1100" b="1"/>
                  <a:t>Antwort</a:t>
                </a:r>
                <a:r>
                  <a:rPr lang="de-AT" sz="1100"/>
                  <a:t>: Mit der </a:t>
                </a:r>
                <a:r>
                  <a:rPr lang="de-AT" sz="1100" b="1"/>
                  <a:t>Funktion WOCHENTAG</a:t>
                </a:r>
                <a:r>
                  <a:rPr lang="de-AT" sz="1100"/>
                  <a:t>. </a:t>
                </a:r>
                <a:r>
                  <a:rPr lang="de-AT" sz="11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Diese Funktion </a:t>
                </a:r>
                <a:r>
                  <a:rPr lang="de-AT" sz="1100" b="1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wandelt</a:t>
                </a:r>
                <a:r>
                  <a:rPr lang="de-AT" sz="11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eine fortlaufende </a:t>
                </a:r>
                <a:r>
                  <a:rPr lang="de-AT" sz="1100" b="1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Zahl/Datum in einen Wochentag um</a:t>
                </a:r>
                <a:r>
                  <a:rPr lang="de-AT" sz="11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,</a:t>
                </a:r>
                <a:r>
                  <a:rPr lang="de-AT" sz="1100" b="0" i="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dieser </a:t>
                </a:r>
                <a:r>
                  <a:rPr lang="de-AT" sz="11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wird </a:t>
                </a:r>
                <a:r>
                  <a:rPr lang="de-AT" sz="1100" b="1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als ganze Zahl von 1 bis 7 ausgegeben</a:t>
                </a:r>
                <a:r>
                  <a:rPr lang="de-AT" sz="11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. </a:t>
                </a:r>
              </a:p>
              <a:p>
                <a:pPr algn="l"/>
                <a:r>
                  <a:rPr lang="de-AT" sz="110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Wenn also der </a:t>
                </a:r>
                <a:r>
                  <a:rPr lang="de-AT" sz="1100" b="1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davor liegende Tag größer oder gleich wie der eigene ist</a:t>
                </a:r>
                <a:r>
                  <a:rPr lang="de-AT" sz="110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,</a:t>
                </a:r>
                <a:r>
                  <a:rPr lang="de-AT" sz="110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dann erfolgt an dieser Stelle ein </a:t>
                </a:r>
                <a:r>
                  <a:rPr lang="de-AT" sz="1100" b="1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Wochenwechsel</a:t>
                </a:r>
                <a:r>
                  <a:rPr lang="de-AT" sz="110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! Und dann </a:t>
                </a:r>
                <a:r>
                  <a:rPr lang="de-AT" sz="110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ist eine Linie zu ziehen. </a:t>
                </a:r>
                <a:endParaRPr lang="de-AT" sz="1100"/>
              </a:p>
              <a:p>
                <a:endParaRPr lang="de-AT" sz="1100"/>
              </a:p>
              <a:p>
                <a:pPr algn="ctr"/>
                <a:r>
                  <a:rPr lang="de-AT" sz="11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=WOCHENTAG(Zahl;[Typ])</a:t>
                </a:r>
                <a:endParaRPr lang="de-AT" sz="1100"/>
              </a:p>
              <a:p>
                <a:endParaRPr lang="de-AT" sz="1100"/>
              </a:p>
              <a:p>
                <a:pPr algn="ctr"/>
                <a:r>
                  <a:rPr lang="de-AT" sz="1050"/>
                  <a:t>Argument "</a:t>
                </a:r>
                <a:r>
                  <a:rPr lang="de-AT" sz="1050" b="1"/>
                  <a:t>Zahl</a:t>
                </a:r>
                <a:r>
                  <a:rPr lang="de-AT" sz="1050"/>
                  <a:t>":</a:t>
                </a:r>
                <a:r>
                  <a:rPr lang="de-AT" sz="1050" baseline="0"/>
                  <a:t> </a:t>
                </a:r>
                <a:r>
                  <a:rPr lang="de-AT" sz="105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Datum, in der der Tag gesucht wird.</a:t>
                </a:r>
              </a:p>
              <a:p>
                <a:pPr algn="ctr"/>
                <a:r>
                  <a:rPr lang="de-AT" sz="105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Argument</a:t>
                </a:r>
                <a:r>
                  <a:rPr lang="de-AT" sz="1050" b="0" i="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"</a:t>
                </a:r>
                <a:r>
                  <a:rPr lang="de-AT" sz="1050" b="1" i="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Typ</a:t>
                </a:r>
                <a:r>
                  <a:rPr lang="de-AT" sz="1050" b="0" i="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": Rückgabewert  </a:t>
                </a:r>
                <a:r>
                  <a:rPr lang="de-AT" sz="105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(Typ2= Mo=1, Di=2,Mi=3...)</a:t>
                </a:r>
                <a:endParaRPr lang="de-AT" sz="105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endParaRPr>
              </a:p>
              <a:p>
                <a:pPr algn="ctr"/>
                <a:endParaRPr lang="de-AT" sz="1100"/>
              </a:p>
              <a:p>
                <a:pPr algn="ctr"/>
                <a:r>
                  <a:rPr lang="de-AT" sz="1100"/>
                  <a:t> </a:t>
                </a:r>
                <a:r>
                  <a:rPr lang="de-AT" sz="1100" b="1"/>
                  <a:t>=WOCHENTAG($C8;2)&gt;=</a:t>
                </a:r>
                <a:r>
                  <a:rPr lang="de-AT" sz="1100" b="1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WOCHENTAG($C9;2)</a:t>
                </a:r>
                <a:endParaRPr lang="de-AT" sz="1100" b="1"/>
              </a:p>
              <a:p>
                <a:pPr algn="ctr"/>
                <a:r>
                  <a:rPr lang="de-AT" sz="1100"/>
                  <a:t>das bedeutet: "</a:t>
                </a:r>
                <a:r>
                  <a:rPr lang="de-AT" sz="1100" i="1"/>
                  <a:t>Ist</a:t>
                </a:r>
                <a:r>
                  <a:rPr lang="de-AT" sz="1100" i="1" baseline="0"/>
                  <a:t> der Wochentag in Zelle C8 größer oder gleich wie in der darüberliegenden Zelle C9,</a:t>
                </a:r>
              </a:p>
              <a:p>
                <a:pPr algn="ctr"/>
                <a:r>
                  <a:rPr lang="de-AT" sz="1100" i="1" baseline="0"/>
                  <a:t>... dann gilt folgende Formatierung:</a:t>
                </a:r>
              </a:p>
              <a:p>
                <a:endParaRPr lang="de-AT" sz="1100" baseline="0"/>
              </a:p>
              <a:p>
                <a:r>
                  <a:rPr lang="de-AT" sz="1100" b="1" baseline="0"/>
                  <a:t>Klicken</a:t>
                </a:r>
                <a:r>
                  <a:rPr lang="de-AT" sz="1100" baseline="0"/>
                  <a:t> Sie nun auf die </a:t>
                </a:r>
                <a:r>
                  <a:rPr lang="de-AT" sz="1100" b="1" baseline="0"/>
                  <a:t>Schaltfläche</a:t>
                </a:r>
                <a:r>
                  <a:rPr lang="de-AT" sz="1100" baseline="0"/>
                  <a:t> "</a:t>
                </a:r>
                <a:r>
                  <a:rPr lang="de-AT" sz="1100" b="1" baseline="0"/>
                  <a:t>FORMATIEREN</a:t>
                </a:r>
                <a:r>
                  <a:rPr lang="de-AT" sz="1100" baseline="0"/>
                  <a:t>" und weisen Sie der oberen Rahmenlinie eine </a:t>
                </a:r>
                <a:r>
                  <a:rPr lang="de-AT" sz="1100" b="1" baseline="0"/>
                  <a:t>graue Rahmenfarbe</a:t>
                </a:r>
                <a:r>
                  <a:rPr lang="de-AT" sz="1100" baseline="0"/>
                  <a:t> zu.</a:t>
                </a:r>
              </a:p>
              <a:p>
                <a:endParaRPr lang="de-AT" sz="1100"/>
              </a:p>
            </xdr:txBody>
          </xdr:sp>
          <xdr:grpSp>
            <xdr:nvGrpSpPr>
              <xdr:cNvPr id="12" name="Gruppieren 11">
                <a:extLst>
                  <a:ext uri="{FF2B5EF4-FFF2-40B4-BE49-F238E27FC236}">
                    <a16:creationId xmlns:a16="http://schemas.microsoft.com/office/drawing/2014/main" id="{00000000-0008-0000-0500-00000C000000}"/>
                  </a:ext>
                </a:extLst>
              </xdr:cNvPr>
              <xdr:cNvGrpSpPr/>
            </xdr:nvGrpSpPr>
            <xdr:grpSpPr>
              <a:xfrm>
                <a:off x="11906250" y="9058275"/>
                <a:ext cx="1609725" cy="1295400"/>
                <a:chOff x="11906250" y="9058275"/>
                <a:chExt cx="1609725" cy="1295400"/>
              </a:xfrm>
            </xdr:grpSpPr>
            <xdr:cxnSp macro="">
              <xdr:nvCxnSpPr>
                <xdr:cNvPr id="25" name="Gerade Verbindung mit Pfeil 24">
                  <a:extLst>
                    <a:ext uri="{FF2B5EF4-FFF2-40B4-BE49-F238E27FC236}">
                      <a16:creationId xmlns:a16="http://schemas.microsoft.com/office/drawing/2014/main" id="{00000000-0008-0000-0500-000019000000}"/>
                    </a:ext>
                  </a:extLst>
                </xdr:cNvPr>
                <xdr:cNvCxnSpPr>
                  <a:stCxn id="44" idx="1"/>
                </xdr:cNvCxnSpPr>
              </xdr:nvCxnSpPr>
              <xdr:spPr>
                <a:xfrm flipH="1">
                  <a:off x="12468225" y="9058275"/>
                  <a:ext cx="828675" cy="523875"/>
                </a:xfrm>
                <a:prstGeom prst="straightConnector1">
                  <a:avLst/>
                </a:prstGeom>
                <a:ln>
                  <a:solidFill>
                    <a:srgbClr val="C00000"/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26" name="Gerade Verbindung mit Pfeil 25">
                  <a:extLst>
                    <a:ext uri="{FF2B5EF4-FFF2-40B4-BE49-F238E27FC236}">
                      <a16:creationId xmlns:a16="http://schemas.microsoft.com/office/drawing/2014/main" id="{00000000-0008-0000-0500-00001A000000}"/>
                    </a:ext>
                  </a:extLst>
                </xdr:cNvPr>
                <xdr:cNvCxnSpPr/>
              </xdr:nvCxnSpPr>
              <xdr:spPr>
                <a:xfrm flipH="1" flipV="1">
                  <a:off x="12839701" y="10248900"/>
                  <a:ext cx="676274" cy="104775"/>
                </a:xfrm>
                <a:prstGeom prst="straightConnector1">
                  <a:avLst/>
                </a:prstGeom>
                <a:ln>
                  <a:solidFill>
                    <a:srgbClr val="C00000"/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28" name="Rechteck: abgerundete Ecken 27">
                  <a:extLst>
                    <a:ext uri="{FF2B5EF4-FFF2-40B4-BE49-F238E27FC236}">
                      <a16:creationId xmlns:a16="http://schemas.microsoft.com/office/drawing/2014/main" id="{00000000-0008-0000-0500-00001C000000}"/>
                    </a:ext>
                  </a:extLst>
                </xdr:cNvPr>
                <xdr:cNvSpPr/>
              </xdr:nvSpPr>
              <xdr:spPr>
                <a:xfrm>
                  <a:off x="11906250" y="9991725"/>
                  <a:ext cx="914400" cy="304800"/>
                </a:xfrm>
                <a:prstGeom prst="roundRect">
                  <a:avLst/>
                </a:prstGeom>
                <a:noFill/>
                <a:ln>
                  <a:solidFill>
                    <a:srgbClr val="C00000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de-AT" sz="1100"/>
                </a:p>
              </xdr:txBody>
            </xdr:sp>
          </xdr:grpSp>
        </xdr:grpSp>
        <xdr:sp macro="" textlink="">
          <xdr:nvSpPr>
            <xdr:cNvPr id="32" name="Rechteck: abgerundete Ecken 31">
              <a:extLst>
                <a:ext uri="{FF2B5EF4-FFF2-40B4-BE49-F238E27FC236}">
                  <a16:creationId xmlns:a16="http://schemas.microsoft.com/office/drawing/2014/main" id="{00000000-0008-0000-0500-000020000000}"/>
                </a:ext>
              </a:extLst>
            </xdr:cNvPr>
            <xdr:cNvSpPr/>
          </xdr:nvSpPr>
          <xdr:spPr>
            <a:xfrm>
              <a:off x="9305925" y="9401175"/>
              <a:ext cx="3524250" cy="285750"/>
            </a:xfrm>
            <a:prstGeom prst="roundRect">
              <a:avLst/>
            </a:prstGeom>
            <a:noFill/>
            <a:ln>
              <a:solidFill>
                <a:srgbClr val="C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AT" sz="1100"/>
            </a:p>
          </xdr:txBody>
        </xdr:sp>
      </xdr:grpSp>
    </xdr:grpSp>
    <xdr:clientData/>
  </xdr:twoCellAnchor>
  <xdr:twoCellAnchor>
    <xdr:from>
      <xdr:col>16</xdr:col>
      <xdr:colOff>209550</xdr:colOff>
      <xdr:row>18</xdr:row>
      <xdr:rowOff>28575</xdr:rowOff>
    </xdr:from>
    <xdr:to>
      <xdr:col>26</xdr:col>
      <xdr:colOff>152400</xdr:colOff>
      <xdr:row>36</xdr:row>
      <xdr:rowOff>142432</xdr:rowOff>
    </xdr:to>
    <xdr:grpSp>
      <xdr:nvGrpSpPr>
        <xdr:cNvPr id="8" name="Gruppier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pSpPr/>
      </xdr:nvGrpSpPr>
      <xdr:grpSpPr>
        <a:xfrm>
          <a:off x="9553575" y="3524250"/>
          <a:ext cx="8801100" cy="3542857"/>
          <a:chOff x="9553575" y="3524250"/>
          <a:chExt cx="8801100" cy="354285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553575" y="3524250"/>
            <a:ext cx="3904762" cy="3542857"/>
          </a:xfrm>
          <a:prstGeom prst="rect">
            <a:avLst/>
          </a:prstGeom>
        </xdr:spPr>
      </xdr:pic>
      <xdr:grpSp>
        <xdr:nvGrpSpPr>
          <xdr:cNvPr id="18" name="Gruppieren 17">
            <a:extLst>
              <a:ext uri="{FF2B5EF4-FFF2-40B4-BE49-F238E27FC236}">
                <a16:creationId xmlns:a16="http://schemas.microsoft.com/office/drawing/2014/main" id="{00000000-0008-0000-0500-000012000000}"/>
              </a:ext>
            </a:extLst>
          </xdr:cNvPr>
          <xdr:cNvGrpSpPr/>
        </xdr:nvGrpSpPr>
        <xdr:grpSpPr>
          <a:xfrm>
            <a:off x="9686925" y="4333876"/>
            <a:ext cx="8667750" cy="2276474"/>
            <a:chOff x="9686925" y="4333876"/>
            <a:chExt cx="8667750" cy="2276474"/>
          </a:xfrm>
        </xdr:grpSpPr>
        <xdr:grpSp>
          <xdr:nvGrpSpPr>
            <xdr:cNvPr id="23562" name="Gruppieren 23561">
              <a:extLst>
                <a:ext uri="{FF2B5EF4-FFF2-40B4-BE49-F238E27FC236}">
                  <a16:creationId xmlns:a16="http://schemas.microsoft.com/office/drawing/2014/main" id="{00000000-0008-0000-0500-00000A5C0000}"/>
                </a:ext>
              </a:extLst>
            </xdr:cNvPr>
            <xdr:cNvGrpSpPr/>
          </xdr:nvGrpSpPr>
          <xdr:grpSpPr>
            <a:xfrm>
              <a:off x="9715500" y="4333876"/>
              <a:ext cx="8639175" cy="2276474"/>
              <a:chOff x="9334500" y="4152901"/>
              <a:chExt cx="8639175" cy="2276474"/>
            </a:xfrm>
          </xdr:grpSpPr>
          <xdr:grpSp>
            <xdr:nvGrpSpPr>
              <xdr:cNvPr id="24" name="Gruppieren 23">
                <a:extLst>
                  <a:ext uri="{FF2B5EF4-FFF2-40B4-BE49-F238E27FC236}">
                    <a16:creationId xmlns:a16="http://schemas.microsoft.com/office/drawing/2014/main" id="{00000000-0008-0000-0500-000018000000}"/>
                  </a:ext>
                </a:extLst>
              </xdr:cNvPr>
              <xdr:cNvGrpSpPr/>
            </xdr:nvGrpSpPr>
            <xdr:grpSpPr>
              <a:xfrm>
                <a:off x="9334500" y="4152901"/>
                <a:ext cx="8639175" cy="2276474"/>
                <a:chOff x="9334500" y="4152901"/>
                <a:chExt cx="8639175" cy="2276474"/>
              </a:xfrm>
            </xdr:grpSpPr>
            <xdr:sp macro="" textlink="">
              <xdr:nvSpPr>
                <xdr:cNvPr id="16" name="Textfeld 15">
                  <a:extLst>
                    <a:ext uri="{FF2B5EF4-FFF2-40B4-BE49-F238E27FC236}">
                      <a16:creationId xmlns:a16="http://schemas.microsoft.com/office/drawing/2014/main" id="{00000000-0008-0000-0500-000010000000}"/>
                    </a:ext>
                  </a:extLst>
                </xdr:cNvPr>
                <xdr:cNvSpPr txBox="1"/>
              </xdr:nvSpPr>
              <xdr:spPr>
                <a:xfrm>
                  <a:off x="13258800" y="4152901"/>
                  <a:ext cx="4714875" cy="2276474"/>
                </a:xfrm>
                <a:prstGeom prst="roundRect">
                  <a:avLst/>
                </a:prstGeom>
                <a:ln>
                  <a:solidFill>
                    <a:srgbClr val="C00000"/>
                  </a:solidFill>
                </a:ln>
              </xdr:spPr>
              <xdr:style>
                <a:lnRef idx="2">
                  <a:schemeClr val="accent6"/>
                </a:lnRef>
                <a:fillRef idx="1">
                  <a:schemeClr val="lt1"/>
                </a:fillRef>
                <a:effectRef idx="0">
                  <a:schemeClr val="accent6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ctr"/>
                  <a:r>
                    <a:rPr lang="de-AT"/>
                    <a:t>Die </a:t>
                  </a:r>
                  <a:r>
                    <a:rPr lang="de-AT" b="1"/>
                    <a:t>ODER-Funktion</a:t>
                  </a:r>
                  <a:r>
                    <a:rPr lang="de-AT"/>
                    <a:t> </a:t>
                  </a:r>
                  <a:r>
                    <a:rPr lang="de-AT" b="1"/>
                    <a:t>überprüft</a:t>
                  </a:r>
                  <a:r>
                    <a:rPr lang="de-AT"/>
                    <a:t>, </a:t>
                  </a:r>
                  <a:r>
                    <a:rPr lang="de-AT" b="1"/>
                    <a:t>ob mindestens eine der angeführten Bedingungen erfüllt wird</a:t>
                  </a:r>
                  <a:r>
                    <a:rPr lang="de-AT"/>
                    <a:t>. </a:t>
                  </a:r>
                  <a:endParaRPr lang="de-AT" sz="1100"/>
                </a:p>
                <a:p>
                  <a:endParaRPr lang="de-AT" sz="1100"/>
                </a:p>
                <a:p>
                  <a:pPr algn="ctr"/>
                  <a:r>
                    <a:rPr lang="de-AT"/>
                    <a:t>=ODER(Wahrheitswert1; [Wahrheitswert2]; …)</a:t>
                  </a:r>
                  <a:endParaRPr lang="de-AT" sz="1100"/>
                </a:p>
                <a:p>
                  <a:endParaRPr lang="de-AT" sz="1100"/>
                </a:p>
                <a:p>
                  <a:pPr algn="ctr"/>
                  <a:r>
                    <a:rPr lang="de-AT" sz="1100"/>
                    <a:t>=ODER</a:t>
                  </a:r>
                  <a:r>
                    <a:rPr lang="de-AT" sz="1100" b="1"/>
                    <a:t>($B8="Sa";$B8="So")</a:t>
                  </a:r>
                </a:p>
                <a:p>
                  <a:pPr algn="ctr"/>
                  <a:r>
                    <a:rPr lang="de-AT" sz="1100"/>
                    <a:t>das bedeutet: "</a:t>
                  </a:r>
                  <a:r>
                    <a:rPr lang="de-AT" sz="1100" i="1"/>
                    <a:t>Entspricht die Zelle B8</a:t>
                  </a:r>
                  <a:r>
                    <a:rPr lang="de-AT" sz="1100" i="1" baseline="0"/>
                    <a:t> "Sa" oder "So",</a:t>
                  </a:r>
                </a:p>
                <a:p>
                  <a:pPr algn="ctr"/>
                  <a:r>
                    <a:rPr lang="de-AT" sz="1100" i="1" baseline="0"/>
                    <a:t>... dann gilt folgende Formatierung:</a:t>
                  </a:r>
                </a:p>
                <a:p>
                  <a:endParaRPr lang="de-AT" sz="1100" baseline="0"/>
                </a:p>
                <a:p>
                  <a:r>
                    <a:rPr lang="de-AT" sz="1100" b="1" baseline="0"/>
                    <a:t>Klicken</a:t>
                  </a:r>
                  <a:r>
                    <a:rPr lang="de-AT" sz="1100" baseline="0"/>
                    <a:t> Sie nun auf die </a:t>
                  </a:r>
                  <a:r>
                    <a:rPr lang="de-AT" sz="1100" b="1" baseline="0"/>
                    <a:t>Schaltfläche</a:t>
                  </a:r>
                  <a:r>
                    <a:rPr lang="de-AT" sz="1100" baseline="0"/>
                    <a:t> "</a:t>
                  </a:r>
                  <a:r>
                    <a:rPr lang="de-AT" sz="1100" b="1" baseline="0"/>
                    <a:t>FORMATIEREN</a:t>
                  </a:r>
                  <a:r>
                    <a:rPr lang="de-AT" sz="1100" baseline="0"/>
                    <a:t>" und stellen Sie eine </a:t>
                  </a:r>
                  <a:r>
                    <a:rPr lang="de-AT" sz="1100" b="1" baseline="0"/>
                    <a:t>graue Hintergrundfarbe</a:t>
                  </a:r>
                  <a:r>
                    <a:rPr lang="de-AT" sz="1100" baseline="0"/>
                    <a:t> ein.</a:t>
                  </a:r>
                </a:p>
                <a:p>
                  <a:endParaRPr lang="de-AT" sz="1100"/>
                </a:p>
              </xdr:txBody>
            </xdr:sp>
            <xdr:grpSp>
              <xdr:nvGrpSpPr>
                <xdr:cNvPr id="5" name="Gruppieren 4">
                  <a:extLst>
                    <a:ext uri="{FF2B5EF4-FFF2-40B4-BE49-F238E27FC236}">
                      <a16:creationId xmlns:a16="http://schemas.microsoft.com/office/drawing/2014/main" id="{00000000-0008-0000-0500-000005000000}"/>
                    </a:ext>
                  </a:extLst>
                </xdr:cNvPr>
                <xdr:cNvGrpSpPr/>
              </xdr:nvGrpSpPr>
              <xdr:grpSpPr>
                <a:xfrm>
                  <a:off x="9334500" y="5486400"/>
                  <a:ext cx="3524250" cy="885825"/>
                  <a:chOff x="4867275" y="4400550"/>
                  <a:chExt cx="3524250" cy="885825"/>
                </a:xfrm>
              </xdr:grpSpPr>
              <xdr:sp macro="" textlink="">
                <xdr:nvSpPr>
                  <xdr:cNvPr id="3" name="Rechteck: abgerundete Ecken 2">
                    <a:extLst>
                      <a:ext uri="{FF2B5EF4-FFF2-40B4-BE49-F238E27FC236}">
                        <a16:creationId xmlns:a16="http://schemas.microsoft.com/office/drawing/2014/main" id="{00000000-0008-0000-0500-000003000000}"/>
                      </a:ext>
                    </a:extLst>
                  </xdr:cNvPr>
                  <xdr:cNvSpPr/>
                </xdr:nvSpPr>
                <xdr:spPr>
                  <a:xfrm>
                    <a:off x="4867275" y="4400550"/>
                    <a:ext cx="3524250" cy="285750"/>
                  </a:xfrm>
                  <a:prstGeom prst="roundRect">
                    <a:avLst/>
                  </a:prstGeom>
                  <a:noFill/>
                  <a:ln>
                    <a:solidFill>
                      <a:srgbClr val="C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lang="de-AT" sz="1100"/>
                  </a:p>
                </xdr:txBody>
              </xdr:sp>
              <xdr:sp macro="" textlink="">
                <xdr:nvSpPr>
                  <xdr:cNvPr id="4" name="Rechteck: abgerundete Ecken 3">
                    <a:extLst>
                      <a:ext uri="{FF2B5EF4-FFF2-40B4-BE49-F238E27FC236}">
                        <a16:creationId xmlns:a16="http://schemas.microsoft.com/office/drawing/2014/main" id="{00000000-0008-0000-0500-000004000000}"/>
                      </a:ext>
                    </a:extLst>
                  </xdr:cNvPr>
                  <xdr:cNvSpPr/>
                </xdr:nvSpPr>
                <xdr:spPr>
                  <a:xfrm>
                    <a:off x="7477125" y="4981575"/>
                    <a:ext cx="914400" cy="304800"/>
                  </a:xfrm>
                  <a:prstGeom prst="roundRect">
                    <a:avLst/>
                  </a:prstGeom>
                  <a:noFill/>
                  <a:ln>
                    <a:solidFill>
                      <a:srgbClr val="C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lang="de-AT" sz="1100"/>
                  </a:p>
                </xdr:txBody>
              </xdr:sp>
            </xdr:grpSp>
          </xdr:grpSp>
          <xdr:cxnSp macro="">
            <xdr:nvCxnSpPr>
              <xdr:cNvPr id="23552" name="Gerade Verbindung mit Pfeil 23551">
                <a:extLst>
                  <a:ext uri="{FF2B5EF4-FFF2-40B4-BE49-F238E27FC236}">
                    <a16:creationId xmlns:a16="http://schemas.microsoft.com/office/drawing/2014/main" id="{00000000-0008-0000-0500-0000005C0000}"/>
                  </a:ext>
                </a:extLst>
              </xdr:cNvPr>
              <xdr:cNvCxnSpPr/>
            </xdr:nvCxnSpPr>
            <xdr:spPr>
              <a:xfrm flipH="1">
                <a:off x="12449175" y="5086350"/>
                <a:ext cx="819150" cy="571500"/>
              </a:xfrm>
              <a:prstGeom prst="straightConnector1">
                <a:avLst/>
              </a:prstGeom>
              <a:ln>
                <a:solidFill>
                  <a:srgbClr val="C00000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3561" name="Gerade Verbindung mit Pfeil 23560">
                <a:extLst>
                  <a:ext uri="{FF2B5EF4-FFF2-40B4-BE49-F238E27FC236}">
                    <a16:creationId xmlns:a16="http://schemas.microsoft.com/office/drawing/2014/main" id="{00000000-0008-0000-0500-0000095C0000}"/>
                  </a:ext>
                </a:extLst>
              </xdr:cNvPr>
              <xdr:cNvCxnSpPr/>
            </xdr:nvCxnSpPr>
            <xdr:spPr>
              <a:xfrm flipH="1">
                <a:off x="12839700" y="5934075"/>
                <a:ext cx="561975" cy="114300"/>
              </a:xfrm>
              <a:prstGeom prst="straightConnector1">
                <a:avLst/>
              </a:prstGeom>
              <a:ln>
                <a:solidFill>
                  <a:srgbClr val="C00000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7" name="Rechteck: abgerundete Ecken 16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SpPr/>
          </xdr:nvSpPr>
          <xdr:spPr>
            <a:xfrm>
              <a:off x="9686925" y="4905375"/>
              <a:ext cx="3609975" cy="228600"/>
            </a:xfrm>
            <a:prstGeom prst="roundRect">
              <a:avLst/>
            </a:prstGeom>
            <a:noFill/>
            <a:ln>
              <a:solidFill>
                <a:srgbClr val="C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AT" sz="1100"/>
            </a:p>
          </xdr:txBody>
        </xdr:sp>
      </xdr:grpSp>
    </xdr:grpSp>
    <xdr:clientData/>
  </xdr:twoCellAnchor>
  <xdr:twoCellAnchor>
    <xdr:from>
      <xdr:col>16</xdr:col>
      <xdr:colOff>304800</xdr:colOff>
      <xdr:row>66</xdr:row>
      <xdr:rowOff>76199</xdr:rowOff>
    </xdr:from>
    <xdr:to>
      <xdr:col>28</xdr:col>
      <xdr:colOff>66675</xdr:colOff>
      <xdr:row>93</xdr:row>
      <xdr:rowOff>85725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GrpSpPr/>
      </xdr:nvGrpSpPr>
      <xdr:grpSpPr>
        <a:xfrm>
          <a:off x="9648825" y="12734924"/>
          <a:ext cx="10144125" cy="5153026"/>
          <a:chOff x="9648825" y="12734924"/>
          <a:chExt cx="10144125" cy="5153026"/>
        </a:xfrm>
      </xdr:grpSpPr>
      <xdr:sp macro="" textlink="">
        <xdr:nvSpPr>
          <xdr:cNvPr id="34" name="Textfeld 33">
            <a:extLst>
              <a:ext uri="{FF2B5EF4-FFF2-40B4-BE49-F238E27FC236}">
                <a16:creationId xmlns:a16="http://schemas.microsoft.com/office/drawing/2014/main" id="{00000000-0008-0000-0500-000022000000}"/>
              </a:ext>
            </a:extLst>
          </xdr:cNvPr>
          <xdr:cNvSpPr txBox="1"/>
        </xdr:nvSpPr>
        <xdr:spPr>
          <a:xfrm>
            <a:off x="13620750" y="12734924"/>
            <a:ext cx="6172200" cy="5153026"/>
          </a:xfrm>
          <a:prstGeom prst="roundRect">
            <a:avLst/>
          </a:prstGeom>
          <a:ln>
            <a:solidFill>
              <a:srgbClr val="C0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de-AT" b="1"/>
              <a:t>Anforderung</a:t>
            </a:r>
            <a:r>
              <a:rPr lang="de-AT"/>
              <a:t>: </a:t>
            </a:r>
            <a:r>
              <a:rPr lang="de-AT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Wenn </a:t>
            </a:r>
            <a:r>
              <a:rPr lang="de-AT" sz="1100" b="1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Anfang</a:t>
            </a:r>
            <a:r>
              <a:rPr lang="de-AT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bzw. </a:t>
            </a:r>
            <a:r>
              <a:rPr lang="de-AT" sz="1100" b="1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Endzeit</a:t>
            </a:r>
            <a:r>
              <a:rPr lang="de-AT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de-AT" sz="1100" b="1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nicht ausgefüllt</a:t>
            </a:r>
            <a:r>
              <a:rPr lang="de-AT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wird, soll "</a:t>
            </a:r>
            <a:r>
              <a:rPr lang="de-AT" sz="1100" b="1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Tätigkeit</a:t>
            </a:r>
            <a:r>
              <a:rPr lang="de-AT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" </a:t>
            </a:r>
            <a:r>
              <a:rPr lang="de-AT" sz="1100" b="1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orange hinterlegt</a:t>
            </a:r>
            <a:r>
              <a:rPr lang="de-AT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werden - aber </a:t>
            </a:r>
            <a:r>
              <a:rPr lang="de-AT" sz="1100" b="1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nur</a:t>
            </a:r>
            <a:r>
              <a:rPr lang="de-AT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, wenn </a:t>
            </a:r>
            <a:r>
              <a:rPr lang="de-AT" sz="1100" b="1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"Tätigkeit" selbst nicht leer</a:t>
            </a:r>
            <a:r>
              <a:rPr lang="de-AT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ist!</a:t>
            </a:r>
            <a:r>
              <a:rPr lang="de-AT"/>
              <a:t> </a:t>
            </a:r>
          </a:p>
          <a:p>
            <a:pPr algn="ctr"/>
            <a:endParaRPr lang="de-AT"/>
          </a:p>
          <a:p>
            <a:pPr algn="ctr"/>
            <a:r>
              <a:rPr lang="de-AT"/>
              <a:t>Die </a:t>
            </a:r>
            <a:r>
              <a:rPr lang="de-AT" b="1"/>
              <a:t>ODER-Funktion</a:t>
            </a:r>
            <a:r>
              <a:rPr lang="de-AT"/>
              <a:t> </a:t>
            </a:r>
            <a:r>
              <a:rPr lang="de-AT" b="1"/>
              <a:t>überprüft</a:t>
            </a:r>
            <a:r>
              <a:rPr lang="de-AT"/>
              <a:t>, </a:t>
            </a:r>
            <a:r>
              <a:rPr lang="de-AT" b="1"/>
              <a:t>ob mindestens eine der angeführten Bedingungen erfüllt wird</a:t>
            </a:r>
            <a:r>
              <a:rPr lang="de-AT"/>
              <a:t>. </a:t>
            </a:r>
            <a:endParaRPr lang="de-AT" sz="1100"/>
          </a:p>
          <a:p>
            <a:pPr algn="ctr"/>
            <a:r>
              <a:rPr lang="de-AT"/>
              <a:t>=ODER(Wahrheitswert1; [Wahrheitswert2]; …)</a:t>
            </a:r>
          </a:p>
          <a:p>
            <a:pPr algn="ctr"/>
            <a:endParaRPr lang="de-AT" sz="1100"/>
          </a:p>
          <a:p>
            <a:pPr algn="ctr"/>
            <a:r>
              <a:rPr lang="de-AT" sz="1100" b="1"/>
              <a:t>Die Funktion ISTLEER gibt den Wert</a:t>
            </a:r>
            <a:r>
              <a:rPr lang="de-AT" sz="1100" b="1" baseline="0"/>
              <a:t> WAHR zurück, wenn die </a:t>
            </a:r>
            <a:r>
              <a:rPr lang="de-AT" sz="1100" b="1"/>
              <a:t>angegebene Zelle leer ist.</a:t>
            </a:r>
          </a:p>
          <a:p>
            <a:pPr algn="ctr"/>
            <a:r>
              <a:rPr lang="de-AT" sz="11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=ISTLEER(Wert)</a:t>
            </a:r>
          </a:p>
          <a:p>
            <a:pPr algn="ctr"/>
            <a:endParaRPr lang="de-AT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algn="ctr"/>
            <a:r>
              <a:rPr lang="de-AT" sz="1100" b="1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Kombinieren</a:t>
            </a:r>
            <a:r>
              <a:rPr lang="de-AT" sz="11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wir nun beide</a:t>
            </a:r>
            <a:r>
              <a:rPr lang="de-AT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Funktionen:  </a:t>
            </a:r>
            <a:r>
              <a:rPr lang="de-AT" sz="1100" b="1"/>
              <a:t>=ODER(ISTLEER($E8);ISTLEER($F8))</a:t>
            </a:r>
          </a:p>
          <a:p>
            <a:pPr algn="ctr"/>
            <a:r>
              <a:rPr lang="de-AT" sz="1100"/>
              <a:t>das bedeutet: "</a:t>
            </a:r>
            <a:r>
              <a:rPr lang="de-AT" sz="1100" i="1"/>
              <a:t>Ist Zelle E8 oder F8</a:t>
            </a:r>
            <a:r>
              <a:rPr lang="de-AT" sz="1100" i="1" baseline="0"/>
              <a:t>  leer, </a:t>
            </a:r>
          </a:p>
          <a:p>
            <a:pPr algn="ctr"/>
            <a:r>
              <a:rPr lang="de-AT" sz="1100" i="1" baseline="0"/>
              <a:t>... dann  </a:t>
            </a:r>
          </a:p>
          <a:p>
            <a:pPr algn="ctr"/>
            <a:endParaRPr lang="de-AT" sz="1100" baseline="0"/>
          </a:p>
          <a:p>
            <a:pPr algn="ctr"/>
            <a:r>
              <a:rPr lang="de-AT" sz="1100" baseline="0"/>
              <a:t>- bevor wir die Formatierung vornehmen, müssen wir </a:t>
            </a:r>
            <a:r>
              <a:rPr lang="de-AT" sz="1100" b="1" baseline="0"/>
              <a:t>noch die Bedingung einfügen, dass "Tätigkeit" selbst nicht leer ist</a:t>
            </a:r>
            <a:r>
              <a:rPr lang="de-AT" sz="1100" baseline="0"/>
              <a:t>:</a:t>
            </a:r>
          </a:p>
          <a:p>
            <a:pPr algn="ctr"/>
            <a:endParaRPr lang="de-AT" sz="1100" baseline="0"/>
          </a:p>
          <a:p>
            <a:pPr algn="ctr"/>
            <a:r>
              <a:rPr lang="de-AT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Die </a:t>
            </a:r>
            <a:r>
              <a:rPr lang="de-AT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UND-Funktion</a:t>
            </a:r>
            <a:r>
              <a:rPr lang="de-AT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de-AT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überprüft</a:t>
            </a:r>
            <a:r>
              <a:rPr lang="de-AT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, </a:t>
            </a:r>
            <a:r>
              <a:rPr lang="de-AT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ob alle der angeführten Bedingungen erfüllt werden</a:t>
            </a:r>
            <a:r>
              <a:rPr lang="de-AT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. </a:t>
            </a:r>
            <a:endParaRPr lang="de-AT">
              <a:effectLst/>
            </a:endParaRPr>
          </a:p>
          <a:p>
            <a:pPr algn="ctr"/>
            <a:r>
              <a:rPr lang="de-AT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=UND(Wahrheitswert1; [Wahrheitswert2]; …)</a:t>
            </a:r>
            <a:endParaRPr lang="de-AT">
              <a:effectLst/>
            </a:endParaRPr>
          </a:p>
          <a:p>
            <a:pPr algn="ctr"/>
            <a:endParaRPr lang="de-AT" sz="1100" baseline="0"/>
          </a:p>
          <a:p>
            <a:pPr algn="ctr"/>
            <a:r>
              <a:rPr lang="de-AT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=UND</a:t>
            </a:r>
            <a:r>
              <a:rPr lang="de-AT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(ODER(ISTLEER($E8);ISTLEER($F8));</a:t>
            </a:r>
            <a:r>
              <a:rPr lang="de-AT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$D8&lt;&gt;"")</a:t>
            </a:r>
          </a:p>
          <a:p>
            <a:pPr algn="ctr"/>
            <a:r>
              <a:rPr lang="de-AT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das bedeutet: "</a:t>
            </a:r>
            <a:r>
              <a:rPr lang="de-AT" sz="1100" i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Ist Zelle E8 oder F8</a:t>
            </a:r>
            <a:r>
              <a:rPr lang="de-AT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und Zelle D8 leer,</a:t>
            </a:r>
            <a:endParaRPr lang="de-AT">
              <a:effectLst/>
            </a:endParaRPr>
          </a:p>
          <a:p>
            <a:pPr algn="ctr"/>
            <a:r>
              <a:rPr lang="de-AT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... dann gilt folgende Formatierung:</a:t>
            </a:r>
            <a:endParaRPr lang="de-AT" sz="1100" baseline="0"/>
          </a:p>
          <a:p>
            <a:pPr algn="ctr"/>
            <a:endParaRPr lang="de-AT" sz="1100" baseline="0"/>
          </a:p>
          <a:p>
            <a:r>
              <a:rPr lang="de-AT" sz="1100" b="1" baseline="0"/>
              <a:t>Klicken</a:t>
            </a:r>
            <a:r>
              <a:rPr lang="de-AT" sz="1100" baseline="0"/>
              <a:t> Sie nun auf die </a:t>
            </a:r>
            <a:r>
              <a:rPr lang="de-AT" sz="1100" b="1" baseline="0"/>
              <a:t>Schaltfläche</a:t>
            </a:r>
            <a:r>
              <a:rPr lang="de-AT" sz="1100" baseline="0"/>
              <a:t> "</a:t>
            </a:r>
            <a:r>
              <a:rPr lang="de-AT" sz="1100" b="1" baseline="0"/>
              <a:t>FORMATIEREN</a:t>
            </a:r>
            <a:r>
              <a:rPr lang="de-AT" sz="1100" baseline="0"/>
              <a:t>" und stellen Sie eine </a:t>
            </a:r>
            <a:r>
              <a:rPr lang="de-AT" sz="1100" b="1" baseline="0"/>
              <a:t>orange Hintergrundfarbe</a:t>
            </a:r>
            <a:r>
              <a:rPr lang="de-AT" sz="1100" baseline="0"/>
              <a:t> ein.</a:t>
            </a:r>
          </a:p>
          <a:p>
            <a:endParaRPr lang="de-AT" sz="1100"/>
          </a:p>
        </xdr:txBody>
      </xdr:sp>
      <xdr:grpSp>
        <xdr:nvGrpSpPr>
          <xdr:cNvPr id="19" name="Gruppieren 18">
            <a:extLst>
              <a:ext uri="{FF2B5EF4-FFF2-40B4-BE49-F238E27FC236}">
                <a16:creationId xmlns:a16="http://schemas.microsoft.com/office/drawing/2014/main" id="{00000000-0008-0000-0500-000013000000}"/>
              </a:ext>
            </a:extLst>
          </xdr:cNvPr>
          <xdr:cNvGrpSpPr/>
        </xdr:nvGrpSpPr>
        <xdr:grpSpPr>
          <a:xfrm>
            <a:off x="9648825" y="14554199"/>
            <a:ext cx="4286250" cy="2562226"/>
            <a:chOff x="9648825" y="14554199"/>
            <a:chExt cx="4286250" cy="2562226"/>
          </a:xfrm>
        </xdr:grpSpPr>
        <xdr:sp macro="" textlink="">
          <xdr:nvSpPr>
            <xdr:cNvPr id="50" name="Rechteck: abgerundete Ecken 49">
              <a:extLst>
                <a:ext uri="{FF2B5EF4-FFF2-40B4-BE49-F238E27FC236}">
                  <a16:creationId xmlns:a16="http://schemas.microsoft.com/office/drawing/2014/main" id="{00000000-0008-0000-0500-000032000000}"/>
                </a:ext>
              </a:extLst>
            </xdr:cNvPr>
            <xdr:cNvSpPr/>
          </xdr:nvSpPr>
          <xdr:spPr>
            <a:xfrm>
              <a:off x="9648825" y="14944725"/>
              <a:ext cx="3524250" cy="285750"/>
            </a:xfrm>
            <a:prstGeom prst="roundRect">
              <a:avLst/>
            </a:prstGeom>
            <a:noFill/>
            <a:ln>
              <a:solidFill>
                <a:srgbClr val="C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AT" sz="1100"/>
            </a:p>
          </xdr:txBody>
        </xdr:sp>
        <xdr:sp macro="" textlink="">
          <xdr:nvSpPr>
            <xdr:cNvPr id="51" name="Rechteck: abgerundete Ecken 50">
              <a:extLst>
                <a:ext uri="{FF2B5EF4-FFF2-40B4-BE49-F238E27FC236}">
                  <a16:creationId xmlns:a16="http://schemas.microsoft.com/office/drawing/2014/main" id="{00000000-0008-0000-0500-000033000000}"/>
                </a:ext>
              </a:extLst>
            </xdr:cNvPr>
            <xdr:cNvSpPr/>
          </xdr:nvSpPr>
          <xdr:spPr>
            <a:xfrm>
              <a:off x="12249150" y="15535275"/>
              <a:ext cx="914400" cy="304800"/>
            </a:xfrm>
            <a:prstGeom prst="roundRect">
              <a:avLst/>
            </a:prstGeom>
            <a:noFill/>
            <a:ln>
              <a:solidFill>
                <a:srgbClr val="C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AT" sz="1100"/>
            </a:p>
          </xdr:txBody>
        </xdr:sp>
        <xdr:cxnSp macro="">
          <xdr:nvCxnSpPr>
            <xdr:cNvPr id="52" name="Gerade Verbindung mit Pfeil 51">
              <a:extLst>
                <a:ext uri="{FF2B5EF4-FFF2-40B4-BE49-F238E27FC236}">
                  <a16:creationId xmlns:a16="http://schemas.microsoft.com/office/drawing/2014/main" id="{00000000-0008-0000-0500-000034000000}"/>
                </a:ext>
              </a:extLst>
            </xdr:cNvPr>
            <xdr:cNvCxnSpPr/>
          </xdr:nvCxnSpPr>
          <xdr:spPr>
            <a:xfrm flipH="1">
              <a:off x="12792075" y="14554199"/>
              <a:ext cx="819150" cy="571500"/>
            </a:xfrm>
            <a:prstGeom prst="straightConnector1">
              <a:avLst/>
            </a:prstGeom>
            <a:ln>
              <a:solidFill>
                <a:srgbClr val="C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3" name="Gerade Verbindung mit Pfeil 52">
              <a:extLst>
                <a:ext uri="{FF2B5EF4-FFF2-40B4-BE49-F238E27FC236}">
                  <a16:creationId xmlns:a16="http://schemas.microsoft.com/office/drawing/2014/main" id="{00000000-0008-0000-0500-000035000000}"/>
                </a:ext>
              </a:extLst>
            </xdr:cNvPr>
            <xdr:cNvCxnSpPr/>
          </xdr:nvCxnSpPr>
          <xdr:spPr>
            <a:xfrm flipH="1" flipV="1">
              <a:off x="13201651" y="15725775"/>
              <a:ext cx="733424" cy="1390650"/>
            </a:xfrm>
            <a:prstGeom prst="straightConnector1">
              <a:avLst/>
            </a:prstGeom>
            <a:ln>
              <a:solidFill>
                <a:srgbClr val="C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5</xdr:col>
      <xdr:colOff>361950</xdr:colOff>
      <xdr:row>13</xdr:row>
      <xdr:rowOff>180975</xdr:rowOff>
    </xdr:from>
    <xdr:to>
      <xdr:col>14</xdr:col>
      <xdr:colOff>752476</xdr:colOff>
      <xdr:row>22</xdr:row>
      <xdr:rowOff>9526</xdr:rowOff>
    </xdr:to>
    <xdr:sp macro="" textlink="">
      <xdr:nvSpPr>
        <xdr:cNvPr id="57" name="Textfeld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SpPr txBox="1"/>
      </xdr:nvSpPr>
      <xdr:spPr>
        <a:xfrm>
          <a:off x="3429000" y="2714625"/>
          <a:ext cx="5724526" cy="1552576"/>
        </a:xfrm>
        <a:prstGeom prst="wedgeEllipseCallout">
          <a:avLst>
            <a:gd name="adj1" fmla="val 54164"/>
            <a:gd name="adj2" fmla="val -67627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>
          <a:noAutofit/>
        </a:bodyPr>
        <a:lstStyle/>
        <a:p>
          <a:pPr algn="ctr"/>
          <a:r>
            <a:rPr lang="de-AT" sz="1100" b="1"/>
            <a:t>Schritt 10</a:t>
          </a:r>
          <a:r>
            <a:rPr lang="de-AT" sz="1100"/>
            <a:t>:</a:t>
          </a:r>
        </a:p>
        <a:p>
          <a:pPr algn="ctr"/>
          <a:r>
            <a:rPr lang="de-AT" sz="1100" b="1"/>
            <a:t>BEDINGTE FORMATIERUNGEN</a:t>
          </a:r>
        </a:p>
        <a:p>
          <a:pPr algn="l"/>
          <a:r>
            <a:rPr lang="de-AT" sz="1100"/>
            <a:t>1. </a:t>
          </a:r>
          <a:r>
            <a:rPr lang="de-AT" sz="1100" b="1"/>
            <a:t>Wochenenden</a:t>
          </a:r>
          <a:r>
            <a:rPr lang="de-AT" sz="1100"/>
            <a:t> </a:t>
          </a:r>
          <a:r>
            <a:rPr lang="de-AT" sz="1100" b="1"/>
            <a:t>grau</a:t>
          </a:r>
          <a:r>
            <a:rPr lang="de-AT" sz="1100"/>
            <a:t> hinterlegen</a:t>
          </a:r>
        </a:p>
        <a:p>
          <a:pPr algn="l"/>
          <a:r>
            <a:rPr lang="de-AT" sz="1100"/>
            <a:t>2. </a:t>
          </a:r>
          <a:r>
            <a:rPr lang="de-AT" sz="1100" b="1"/>
            <a:t>Wochenwechsel</a:t>
          </a:r>
          <a:r>
            <a:rPr lang="de-AT" sz="1100"/>
            <a:t> mit </a:t>
          </a:r>
          <a:r>
            <a:rPr lang="de-AT" sz="1100" b="1"/>
            <a:t>Linie</a:t>
          </a:r>
          <a:r>
            <a:rPr lang="de-AT" sz="1100"/>
            <a:t> markieren</a:t>
          </a:r>
        </a:p>
        <a:p>
          <a:pPr algn="l"/>
          <a:r>
            <a:rPr lang="de-AT" sz="1100"/>
            <a:t>3. "</a:t>
          </a:r>
          <a:r>
            <a:rPr lang="de-AT" sz="1100" b="1"/>
            <a:t>Tätigkeit</a:t>
          </a:r>
          <a:r>
            <a:rPr lang="de-AT" sz="1100"/>
            <a:t>" </a:t>
          </a:r>
          <a:r>
            <a:rPr lang="de-AT" sz="1100" b="1"/>
            <a:t>farbig</a:t>
          </a:r>
          <a:r>
            <a:rPr lang="de-AT" sz="1100"/>
            <a:t> hinterlegen, wenn </a:t>
          </a:r>
          <a:r>
            <a:rPr lang="de-AT" sz="1100" b="1"/>
            <a:t>Arbeitsbeginn-</a:t>
          </a:r>
          <a:r>
            <a:rPr lang="de-AT" sz="1100" b="1" baseline="0"/>
            <a:t> oder Ende </a:t>
          </a:r>
          <a:r>
            <a:rPr lang="de-AT" sz="1100" b="1"/>
            <a:t>fehlt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0</xdr:row>
          <xdr:rowOff>190500</xdr:rowOff>
        </xdr:from>
        <xdr:to>
          <xdr:col>11</xdr:col>
          <xdr:colOff>876300</xdr:colOff>
          <xdr:row>1</xdr:row>
          <xdr:rowOff>171450</xdr:rowOff>
        </xdr:to>
        <xdr:sp macro="" textlink="">
          <xdr:nvSpPr>
            <xdr:cNvPr id="24577" name="Check Box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06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</xdr:row>
          <xdr:rowOff>171450</xdr:rowOff>
        </xdr:from>
        <xdr:to>
          <xdr:col>11</xdr:col>
          <xdr:colOff>885825</xdr:colOff>
          <xdr:row>2</xdr:row>
          <xdr:rowOff>190500</xdr:rowOff>
        </xdr:to>
        <xdr:sp macro="" textlink="">
          <xdr:nvSpPr>
            <xdr:cNvPr id="24578" name="Check Box 2" hidden="1">
              <a:extLst>
                <a:ext uri="{63B3BB69-23CF-44E3-9099-C40C66FF867C}">
                  <a14:compatExt spid="_x0000_s24578"/>
                </a:ext>
                <a:ext uri="{FF2B5EF4-FFF2-40B4-BE49-F238E27FC236}">
                  <a16:creationId xmlns:a16="http://schemas.microsoft.com/office/drawing/2014/main" id="{00000000-0008-0000-0600-00000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</xdr:row>
          <xdr:rowOff>0</xdr:rowOff>
        </xdr:from>
        <xdr:to>
          <xdr:col>11</xdr:col>
          <xdr:colOff>885825</xdr:colOff>
          <xdr:row>4</xdr:row>
          <xdr:rowOff>19050</xdr:rowOff>
        </xdr:to>
        <xdr:sp macro="" textlink="">
          <xdr:nvSpPr>
            <xdr:cNvPr id="24579" name="Check Box 3" hidden="1">
              <a:extLst>
                <a:ext uri="{63B3BB69-23CF-44E3-9099-C40C66FF867C}">
                  <a14:compatExt spid="_x0000_s24579"/>
                </a:ext>
                <a:ext uri="{FF2B5EF4-FFF2-40B4-BE49-F238E27FC236}">
                  <a16:creationId xmlns:a16="http://schemas.microsoft.com/office/drawing/2014/main" id="{00000000-0008-0000-0600-00000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752475</xdr:colOff>
          <xdr:row>3</xdr:row>
          <xdr:rowOff>171450</xdr:rowOff>
        </xdr:from>
        <xdr:to>
          <xdr:col>11</xdr:col>
          <xdr:colOff>885825</xdr:colOff>
          <xdr:row>5</xdr:row>
          <xdr:rowOff>0</xdr:rowOff>
        </xdr:to>
        <xdr:sp macro="" textlink="">
          <xdr:nvSpPr>
            <xdr:cNvPr id="24580" name="Check Box 4" hidden="1">
              <a:extLst>
                <a:ext uri="{63B3BB69-23CF-44E3-9099-C40C66FF867C}">
                  <a14:compatExt spid="_x0000_s24580"/>
                </a:ext>
                <a:ext uri="{FF2B5EF4-FFF2-40B4-BE49-F238E27FC236}">
                  <a16:creationId xmlns:a16="http://schemas.microsoft.com/office/drawing/2014/main" id="{00000000-0008-0000-0600-00000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0</xdr:rowOff>
        </xdr:from>
        <xdr:to>
          <xdr:col>11</xdr:col>
          <xdr:colOff>885825</xdr:colOff>
          <xdr:row>6</xdr:row>
          <xdr:rowOff>28575</xdr:rowOff>
        </xdr:to>
        <xdr:sp macro="" textlink="">
          <xdr:nvSpPr>
            <xdr:cNvPr id="24581" name="Check Box 5" hidden="1">
              <a:extLst>
                <a:ext uri="{63B3BB69-23CF-44E3-9099-C40C66FF867C}">
                  <a14:compatExt spid="_x0000_s24581"/>
                </a:ext>
                <a:ext uri="{FF2B5EF4-FFF2-40B4-BE49-F238E27FC236}">
                  <a16:creationId xmlns:a16="http://schemas.microsoft.com/office/drawing/2014/main" id="{00000000-0008-0000-0600-00000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6</xdr:row>
          <xdr:rowOff>0</xdr:rowOff>
        </xdr:from>
        <xdr:to>
          <xdr:col>11</xdr:col>
          <xdr:colOff>885825</xdr:colOff>
          <xdr:row>7</xdr:row>
          <xdr:rowOff>19050</xdr:rowOff>
        </xdr:to>
        <xdr:sp macro="" textlink="">
          <xdr:nvSpPr>
            <xdr:cNvPr id="24582" name="Check Box 6" hidden="1">
              <a:extLst>
                <a:ext uri="{63B3BB69-23CF-44E3-9099-C40C66FF867C}">
                  <a14:compatExt spid="_x0000_s24582"/>
                </a:ext>
                <a:ext uri="{FF2B5EF4-FFF2-40B4-BE49-F238E27FC236}">
                  <a16:creationId xmlns:a16="http://schemas.microsoft.com/office/drawing/2014/main" id="{00000000-0008-0000-0600-00000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7</xdr:row>
          <xdr:rowOff>9525</xdr:rowOff>
        </xdr:from>
        <xdr:to>
          <xdr:col>11</xdr:col>
          <xdr:colOff>885825</xdr:colOff>
          <xdr:row>8</xdr:row>
          <xdr:rowOff>38100</xdr:rowOff>
        </xdr:to>
        <xdr:sp macro="" textlink="">
          <xdr:nvSpPr>
            <xdr:cNvPr id="24583" name="Check Box 7" hidden="1">
              <a:extLst>
                <a:ext uri="{63B3BB69-23CF-44E3-9099-C40C66FF867C}">
                  <a14:compatExt spid="_x0000_s24583"/>
                </a:ext>
                <a:ext uri="{FF2B5EF4-FFF2-40B4-BE49-F238E27FC236}">
                  <a16:creationId xmlns:a16="http://schemas.microsoft.com/office/drawing/2014/main" id="{00000000-0008-0000-0600-00000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123825</xdr:colOff>
      <xdr:row>11</xdr:row>
      <xdr:rowOff>85725</xdr:rowOff>
    </xdr:from>
    <xdr:to>
      <xdr:col>17</xdr:col>
      <xdr:colOff>933451</xdr:colOff>
      <xdr:row>19</xdr:row>
      <xdr:rowOff>104776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5934075" y="2228850"/>
          <a:ext cx="5724526" cy="1552576"/>
        </a:xfrm>
        <a:prstGeom prst="wedgeEllipseCallout">
          <a:avLst>
            <a:gd name="adj1" fmla="val -50995"/>
            <a:gd name="adj2" fmla="val -114867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>
          <a:noAutofit/>
        </a:bodyPr>
        <a:lstStyle/>
        <a:p>
          <a:pPr algn="ctr"/>
          <a:r>
            <a:rPr lang="de-AT" sz="1100" b="1"/>
            <a:t>Schritt 11</a:t>
          </a:r>
          <a:r>
            <a:rPr lang="de-AT" sz="1100"/>
            <a:t>:</a:t>
          </a:r>
        </a:p>
        <a:p>
          <a:pPr algn="ctr"/>
          <a:r>
            <a:rPr lang="de-AT" sz="1100" b="1"/>
            <a:t>UHRZEITEN BERECHNEN</a:t>
          </a:r>
        </a:p>
        <a:p>
          <a:pPr algn="l"/>
          <a:r>
            <a:rPr lang="de-AT" sz="1100"/>
            <a:t>1. </a:t>
          </a:r>
          <a:r>
            <a:rPr lang="de-AT" sz="1100" b="1"/>
            <a:t>Arbeitsstunden</a:t>
          </a:r>
          <a:r>
            <a:rPr lang="de-AT" sz="1100" b="1" baseline="0"/>
            <a:t> </a:t>
          </a:r>
          <a:r>
            <a:rPr lang="de-AT" sz="1100" b="0" baseline="0"/>
            <a:t>ermitteln</a:t>
          </a:r>
          <a:endParaRPr lang="de-AT" sz="1100" b="0"/>
        </a:p>
        <a:p>
          <a:pPr algn="l"/>
          <a:r>
            <a:rPr lang="de-AT" sz="1100"/>
            <a:t>2. Gesetzliche </a:t>
          </a:r>
          <a:r>
            <a:rPr lang="de-AT" sz="1100" b="1"/>
            <a:t>Pausenzeiten </a:t>
          </a:r>
          <a:r>
            <a:rPr lang="de-AT" sz="1100" b="0"/>
            <a:t>ermitteln</a:t>
          </a:r>
        </a:p>
        <a:p>
          <a:pPr algn="l"/>
          <a:r>
            <a:rPr lang="de-AT" sz="1100"/>
            <a:t>3. Maximal zulässige </a:t>
          </a:r>
          <a:r>
            <a:rPr lang="de-AT" sz="1100" b="1"/>
            <a:t>Netto-Arbeitsstunden</a:t>
          </a:r>
          <a:r>
            <a:rPr lang="de-AT" sz="1100" baseline="0"/>
            <a:t> ermitteln </a:t>
          </a:r>
          <a:endParaRPr lang="de-AT" sz="11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0</xdr:row>
          <xdr:rowOff>190500</xdr:rowOff>
        </xdr:from>
        <xdr:to>
          <xdr:col>11</xdr:col>
          <xdr:colOff>876300</xdr:colOff>
          <xdr:row>1</xdr:row>
          <xdr:rowOff>171450</xdr:rowOff>
        </xdr:to>
        <xdr:sp macro="" textlink="">
          <xdr:nvSpPr>
            <xdr:cNvPr id="25601" name="Check Box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07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</xdr:row>
          <xdr:rowOff>171450</xdr:rowOff>
        </xdr:from>
        <xdr:to>
          <xdr:col>11</xdr:col>
          <xdr:colOff>885825</xdr:colOff>
          <xdr:row>2</xdr:row>
          <xdr:rowOff>190500</xdr:rowOff>
        </xdr:to>
        <xdr:sp macro="" textlink="">
          <xdr:nvSpPr>
            <xdr:cNvPr id="25602" name="Check Box 2" hidden="1">
              <a:extLst>
                <a:ext uri="{63B3BB69-23CF-44E3-9099-C40C66FF867C}">
                  <a14:compatExt spid="_x0000_s25602"/>
                </a:ext>
                <a:ext uri="{FF2B5EF4-FFF2-40B4-BE49-F238E27FC236}">
                  <a16:creationId xmlns:a16="http://schemas.microsoft.com/office/drawing/2014/main" id="{00000000-0008-0000-0700-00000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</xdr:row>
          <xdr:rowOff>0</xdr:rowOff>
        </xdr:from>
        <xdr:to>
          <xdr:col>11</xdr:col>
          <xdr:colOff>885825</xdr:colOff>
          <xdr:row>4</xdr:row>
          <xdr:rowOff>19050</xdr:rowOff>
        </xdr:to>
        <xdr:sp macro="" textlink="">
          <xdr:nvSpPr>
            <xdr:cNvPr id="25603" name="Check Box 3" hidden="1">
              <a:extLst>
                <a:ext uri="{63B3BB69-23CF-44E3-9099-C40C66FF867C}">
                  <a14:compatExt spid="_x0000_s25603"/>
                </a:ext>
                <a:ext uri="{FF2B5EF4-FFF2-40B4-BE49-F238E27FC236}">
                  <a16:creationId xmlns:a16="http://schemas.microsoft.com/office/drawing/2014/main" id="{00000000-0008-0000-0700-00000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752475</xdr:colOff>
          <xdr:row>3</xdr:row>
          <xdr:rowOff>171450</xdr:rowOff>
        </xdr:from>
        <xdr:to>
          <xdr:col>11</xdr:col>
          <xdr:colOff>885825</xdr:colOff>
          <xdr:row>5</xdr:row>
          <xdr:rowOff>0</xdr:rowOff>
        </xdr:to>
        <xdr:sp macro="" textlink="">
          <xdr:nvSpPr>
            <xdr:cNvPr id="25604" name="Check Box 4" hidden="1">
              <a:extLst>
                <a:ext uri="{63B3BB69-23CF-44E3-9099-C40C66FF867C}">
                  <a14:compatExt spid="_x0000_s25604"/>
                </a:ext>
                <a:ext uri="{FF2B5EF4-FFF2-40B4-BE49-F238E27FC236}">
                  <a16:creationId xmlns:a16="http://schemas.microsoft.com/office/drawing/2014/main" id="{00000000-0008-0000-0700-00000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0</xdr:rowOff>
        </xdr:from>
        <xdr:to>
          <xdr:col>11</xdr:col>
          <xdr:colOff>885825</xdr:colOff>
          <xdr:row>6</xdr:row>
          <xdr:rowOff>28575</xdr:rowOff>
        </xdr:to>
        <xdr:sp macro="" textlink="">
          <xdr:nvSpPr>
            <xdr:cNvPr id="25605" name="Check Box 5" hidden="1">
              <a:extLst>
                <a:ext uri="{63B3BB69-23CF-44E3-9099-C40C66FF867C}">
                  <a14:compatExt spid="_x0000_s25605"/>
                </a:ext>
                <a:ext uri="{FF2B5EF4-FFF2-40B4-BE49-F238E27FC236}">
                  <a16:creationId xmlns:a16="http://schemas.microsoft.com/office/drawing/2014/main" id="{00000000-0008-0000-0700-00000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6</xdr:row>
          <xdr:rowOff>0</xdr:rowOff>
        </xdr:from>
        <xdr:to>
          <xdr:col>11</xdr:col>
          <xdr:colOff>885825</xdr:colOff>
          <xdr:row>7</xdr:row>
          <xdr:rowOff>19050</xdr:rowOff>
        </xdr:to>
        <xdr:sp macro="" textlink="">
          <xdr:nvSpPr>
            <xdr:cNvPr id="25606" name="Check Box 6" hidden="1">
              <a:extLst>
                <a:ext uri="{63B3BB69-23CF-44E3-9099-C40C66FF867C}">
                  <a14:compatExt spid="_x0000_s25606"/>
                </a:ext>
                <a:ext uri="{FF2B5EF4-FFF2-40B4-BE49-F238E27FC236}">
                  <a16:creationId xmlns:a16="http://schemas.microsoft.com/office/drawing/2014/main" id="{00000000-0008-0000-0700-00000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7</xdr:row>
          <xdr:rowOff>9525</xdr:rowOff>
        </xdr:from>
        <xdr:to>
          <xdr:col>11</xdr:col>
          <xdr:colOff>885825</xdr:colOff>
          <xdr:row>8</xdr:row>
          <xdr:rowOff>38100</xdr:rowOff>
        </xdr:to>
        <xdr:sp macro="" textlink="">
          <xdr:nvSpPr>
            <xdr:cNvPr id="25607" name="Check Box 7" hidden="1">
              <a:extLst>
                <a:ext uri="{63B3BB69-23CF-44E3-9099-C40C66FF867C}">
                  <a14:compatExt spid="_x0000_s25607"/>
                </a:ext>
                <a:ext uri="{FF2B5EF4-FFF2-40B4-BE49-F238E27FC236}">
                  <a16:creationId xmlns:a16="http://schemas.microsoft.com/office/drawing/2014/main" id="{00000000-0008-0000-0700-00000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9525</xdr:colOff>
      <xdr:row>1</xdr:row>
      <xdr:rowOff>85724</xdr:rowOff>
    </xdr:from>
    <xdr:to>
      <xdr:col>11</xdr:col>
      <xdr:colOff>200025</xdr:colOff>
      <xdr:row>4</xdr:row>
      <xdr:rowOff>171450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5819775" y="285749"/>
          <a:ext cx="1638300" cy="685801"/>
        </a:xfrm>
        <a:prstGeom prst="wedgeEllipseCallout">
          <a:avLst>
            <a:gd name="adj1" fmla="val -45075"/>
            <a:gd name="adj2" fmla="val -40072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>
          <a:noAutofit/>
        </a:bodyPr>
        <a:lstStyle/>
        <a:p>
          <a:pPr algn="ctr"/>
          <a:r>
            <a:rPr lang="de-AT" sz="1100" b="1"/>
            <a:t>Schritt</a:t>
          </a:r>
          <a:r>
            <a:rPr lang="de-AT" sz="1100" b="1" baseline="0"/>
            <a:t> 12</a:t>
          </a:r>
          <a:endParaRPr lang="de-AT" sz="1100" b="1"/>
        </a:p>
        <a:p>
          <a:pPr algn="ctr"/>
          <a:r>
            <a:rPr lang="de-AT" sz="1100" b="0"/>
            <a:t>Stunden summieren</a:t>
          </a:r>
          <a:endParaRPr lang="de-AT" sz="1100" b="1"/>
        </a:p>
      </xdr:txBody>
    </xdr:sp>
    <xdr:clientData/>
  </xdr:twoCellAnchor>
  <xdr:twoCellAnchor>
    <xdr:from>
      <xdr:col>11</xdr:col>
      <xdr:colOff>219076</xdr:colOff>
      <xdr:row>18</xdr:row>
      <xdr:rowOff>133351</xdr:rowOff>
    </xdr:from>
    <xdr:to>
      <xdr:col>18</xdr:col>
      <xdr:colOff>266701</xdr:colOff>
      <xdr:row>27</xdr:row>
      <xdr:rowOff>171451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7477126" y="3609976"/>
          <a:ext cx="4895850" cy="1752600"/>
        </a:xfrm>
        <a:prstGeom prst="wedgeEllipseCallout">
          <a:avLst>
            <a:gd name="adj1" fmla="val 7008"/>
            <a:gd name="adj2" fmla="val -71491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>
          <a:noAutofit/>
        </a:bodyPr>
        <a:lstStyle/>
        <a:p>
          <a:pPr algn="ctr"/>
          <a:r>
            <a:rPr lang="de-AT" sz="1100" b="1"/>
            <a:t>Schritt</a:t>
          </a:r>
          <a:r>
            <a:rPr lang="de-AT" sz="1100" b="1" baseline="0"/>
            <a:t> 13</a:t>
          </a:r>
          <a:endParaRPr lang="de-AT" sz="1100" b="1"/>
        </a:p>
        <a:p>
          <a:pPr algn="ctr"/>
          <a:r>
            <a:rPr lang="de-AT" sz="1100" b="0"/>
            <a:t>Liste</a:t>
          </a:r>
          <a:r>
            <a:rPr lang="de-AT" sz="1100" b="0" baseline="0"/>
            <a:t> mit Mitarbeitern + Stundenlöhnen notieren.</a:t>
          </a:r>
          <a:endParaRPr lang="de-AT" sz="1100" b="1" baseline="0"/>
        </a:p>
        <a:p>
          <a:pPr algn="ctr"/>
          <a:r>
            <a:rPr lang="de-AT" sz="1100" b="1" baseline="0"/>
            <a:t>Als Tabelle formatieren!</a:t>
          </a:r>
        </a:p>
        <a:p>
          <a:pPr algn="ctr"/>
          <a:r>
            <a:rPr lang="de-AT" sz="1100" b="0" baseline="0"/>
            <a:t>Register "</a:t>
          </a:r>
          <a:r>
            <a:rPr lang="de-AT" sz="1100" b="1" baseline="0"/>
            <a:t>START</a:t>
          </a:r>
          <a:r>
            <a:rPr lang="de-AT" sz="1100" b="0" baseline="0"/>
            <a:t>" -&gt; "</a:t>
          </a:r>
          <a:r>
            <a:rPr lang="de-AT" sz="1100" b="1" i="0" baseline="0"/>
            <a:t>ALS TABELLE FORMATIEREN</a:t>
          </a:r>
          <a:r>
            <a:rPr lang="de-AT" sz="1100" b="0" baseline="0"/>
            <a:t>"</a:t>
          </a:r>
        </a:p>
        <a:p>
          <a:pPr algn="ctr"/>
          <a:endParaRPr lang="de-AT" sz="1100" b="0" baseline="0"/>
        </a:p>
        <a:p>
          <a:pPr algn="ctr"/>
          <a:r>
            <a:rPr lang="de-AT" sz="1100" b="1" baseline="0"/>
            <a:t>Das ist wichtig, damit beim Hinzufügen weiterer Mitarbeiter die damit verknüpften Formeln aktuell bleiben!</a:t>
          </a:r>
        </a:p>
        <a:p>
          <a:pPr algn="ctr"/>
          <a:endParaRPr lang="de-AT" sz="1100" b="1"/>
        </a:p>
      </xdr:txBody>
    </xdr:sp>
    <xdr:clientData/>
  </xdr:twoCellAnchor>
  <xdr:twoCellAnchor>
    <xdr:from>
      <xdr:col>0</xdr:col>
      <xdr:colOff>76200</xdr:colOff>
      <xdr:row>2</xdr:row>
      <xdr:rowOff>38100</xdr:rowOff>
    </xdr:from>
    <xdr:to>
      <xdr:col>3</xdr:col>
      <xdr:colOff>523876</xdr:colOff>
      <xdr:row>6</xdr:row>
      <xdr:rowOff>19050</xdr:rowOff>
    </xdr:to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76200" y="438150"/>
          <a:ext cx="1781176" cy="762000"/>
        </a:xfrm>
        <a:prstGeom prst="wedgeEllipseCallout">
          <a:avLst>
            <a:gd name="adj1" fmla="val 76542"/>
            <a:gd name="adj2" fmla="val -64781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>
          <a:noAutofit/>
        </a:bodyPr>
        <a:lstStyle/>
        <a:p>
          <a:pPr algn="ctr"/>
          <a:r>
            <a:rPr lang="de-AT" sz="1100" b="1"/>
            <a:t>Schritt</a:t>
          </a:r>
          <a:r>
            <a:rPr lang="de-AT" sz="1100" b="1" baseline="0"/>
            <a:t> 14</a:t>
          </a:r>
          <a:endParaRPr lang="de-AT" sz="1100" b="1"/>
        </a:p>
        <a:p>
          <a:pPr algn="ctr"/>
          <a:r>
            <a:rPr lang="de-AT" sz="1100" b="0"/>
            <a:t>Drop-Down</a:t>
          </a:r>
          <a:r>
            <a:rPr lang="de-AT" sz="1100" b="0" baseline="0"/>
            <a:t> Liste für Name erstellen</a:t>
          </a:r>
          <a:endParaRPr lang="de-AT" sz="1100" b="1"/>
        </a:p>
      </xdr:txBody>
    </xdr:sp>
    <xdr:clientData/>
  </xdr:twoCellAnchor>
  <xdr:twoCellAnchor>
    <xdr:from>
      <xdr:col>8</xdr:col>
      <xdr:colOff>657225</xdr:colOff>
      <xdr:row>5</xdr:row>
      <xdr:rowOff>47626</xdr:rowOff>
    </xdr:from>
    <xdr:to>
      <xdr:col>11</xdr:col>
      <xdr:colOff>38100</xdr:colOff>
      <xdr:row>10</xdr:row>
      <xdr:rowOff>57151</xdr:rowOff>
    </xdr:to>
    <xdr:sp macro="" textlink="">
      <xdr:nvSpPr>
        <xdr:cNvPr id="12" name="Textfeld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5781675" y="1038226"/>
          <a:ext cx="1514475" cy="971550"/>
        </a:xfrm>
        <a:prstGeom prst="wedgeEllipseCallout">
          <a:avLst>
            <a:gd name="adj1" fmla="val -185146"/>
            <a:gd name="adj2" fmla="val -99752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>
          <a:noAutofit/>
        </a:bodyPr>
        <a:lstStyle/>
        <a:p>
          <a:pPr algn="ctr"/>
          <a:r>
            <a:rPr lang="de-AT" sz="1100" b="1"/>
            <a:t>Schritt</a:t>
          </a:r>
          <a:r>
            <a:rPr lang="de-AT" sz="1100" b="1" baseline="0"/>
            <a:t> 15</a:t>
          </a:r>
          <a:endParaRPr lang="de-AT" sz="1100" b="1"/>
        </a:p>
        <a:p>
          <a:pPr algn="ctr"/>
          <a:r>
            <a:rPr lang="de-AT" sz="1100" b="0"/>
            <a:t>Stundenlohn und</a:t>
          </a:r>
        </a:p>
        <a:p>
          <a:pPr algn="ctr"/>
          <a:r>
            <a:rPr lang="de-AT" sz="1100" b="0"/>
            <a:t>Entgelt</a:t>
          </a:r>
          <a:r>
            <a:rPr lang="de-AT" sz="1100" b="0" baseline="0"/>
            <a:t> berechnen</a:t>
          </a:r>
          <a:endParaRPr lang="de-AT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0</xdr:row>
          <xdr:rowOff>190500</xdr:rowOff>
        </xdr:from>
        <xdr:to>
          <xdr:col>11</xdr:col>
          <xdr:colOff>876300</xdr:colOff>
          <xdr:row>1</xdr:row>
          <xdr:rowOff>171450</xdr:rowOff>
        </xdr:to>
        <xdr:sp macro="" textlink="">
          <xdr:nvSpPr>
            <xdr:cNvPr id="27649" name="Check Box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08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</xdr:row>
          <xdr:rowOff>171450</xdr:rowOff>
        </xdr:from>
        <xdr:to>
          <xdr:col>11</xdr:col>
          <xdr:colOff>885825</xdr:colOff>
          <xdr:row>2</xdr:row>
          <xdr:rowOff>190500</xdr:rowOff>
        </xdr:to>
        <xdr:sp macro="" textlink="">
          <xdr:nvSpPr>
            <xdr:cNvPr id="27650" name="Check Box 2" hidden="1">
              <a:extLst>
                <a:ext uri="{63B3BB69-23CF-44E3-9099-C40C66FF867C}">
                  <a14:compatExt spid="_x0000_s27650"/>
                </a:ext>
                <a:ext uri="{FF2B5EF4-FFF2-40B4-BE49-F238E27FC236}">
                  <a16:creationId xmlns:a16="http://schemas.microsoft.com/office/drawing/2014/main" id="{00000000-0008-0000-0800-00000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</xdr:row>
          <xdr:rowOff>0</xdr:rowOff>
        </xdr:from>
        <xdr:to>
          <xdr:col>11</xdr:col>
          <xdr:colOff>885825</xdr:colOff>
          <xdr:row>4</xdr:row>
          <xdr:rowOff>19050</xdr:rowOff>
        </xdr:to>
        <xdr:sp macro="" textlink="">
          <xdr:nvSpPr>
            <xdr:cNvPr id="27651" name="Check Box 3" hidden="1">
              <a:extLst>
                <a:ext uri="{63B3BB69-23CF-44E3-9099-C40C66FF867C}">
                  <a14:compatExt spid="_x0000_s27651"/>
                </a:ext>
                <a:ext uri="{FF2B5EF4-FFF2-40B4-BE49-F238E27FC236}">
                  <a16:creationId xmlns:a16="http://schemas.microsoft.com/office/drawing/2014/main" id="{00000000-0008-0000-0800-00000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752475</xdr:colOff>
          <xdr:row>3</xdr:row>
          <xdr:rowOff>171450</xdr:rowOff>
        </xdr:from>
        <xdr:to>
          <xdr:col>11</xdr:col>
          <xdr:colOff>885825</xdr:colOff>
          <xdr:row>5</xdr:row>
          <xdr:rowOff>0</xdr:rowOff>
        </xdr:to>
        <xdr:sp macro="" textlink="">
          <xdr:nvSpPr>
            <xdr:cNvPr id="27652" name="Check Box 4" hidden="1">
              <a:extLst>
                <a:ext uri="{63B3BB69-23CF-44E3-9099-C40C66FF867C}">
                  <a14:compatExt spid="_x0000_s27652"/>
                </a:ext>
                <a:ext uri="{FF2B5EF4-FFF2-40B4-BE49-F238E27FC236}">
                  <a16:creationId xmlns:a16="http://schemas.microsoft.com/office/drawing/2014/main" id="{00000000-0008-0000-0800-00000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0</xdr:rowOff>
        </xdr:from>
        <xdr:to>
          <xdr:col>11</xdr:col>
          <xdr:colOff>885825</xdr:colOff>
          <xdr:row>6</xdr:row>
          <xdr:rowOff>28575</xdr:rowOff>
        </xdr:to>
        <xdr:sp macro="" textlink="">
          <xdr:nvSpPr>
            <xdr:cNvPr id="27653" name="Check Box 5" hidden="1">
              <a:extLst>
                <a:ext uri="{63B3BB69-23CF-44E3-9099-C40C66FF867C}">
                  <a14:compatExt spid="_x0000_s27653"/>
                </a:ext>
                <a:ext uri="{FF2B5EF4-FFF2-40B4-BE49-F238E27FC236}">
                  <a16:creationId xmlns:a16="http://schemas.microsoft.com/office/drawing/2014/main" id="{00000000-0008-0000-0800-00000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6</xdr:row>
          <xdr:rowOff>0</xdr:rowOff>
        </xdr:from>
        <xdr:to>
          <xdr:col>11</xdr:col>
          <xdr:colOff>885825</xdr:colOff>
          <xdr:row>7</xdr:row>
          <xdr:rowOff>19050</xdr:rowOff>
        </xdr:to>
        <xdr:sp macro="" textlink="">
          <xdr:nvSpPr>
            <xdr:cNvPr id="27654" name="Check Box 6" hidden="1">
              <a:extLst>
                <a:ext uri="{63B3BB69-23CF-44E3-9099-C40C66FF867C}">
                  <a14:compatExt spid="_x0000_s27654"/>
                </a:ext>
                <a:ext uri="{FF2B5EF4-FFF2-40B4-BE49-F238E27FC236}">
                  <a16:creationId xmlns:a16="http://schemas.microsoft.com/office/drawing/2014/main" id="{00000000-0008-0000-0800-00000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7</xdr:row>
          <xdr:rowOff>9525</xdr:rowOff>
        </xdr:from>
        <xdr:to>
          <xdr:col>11</xdr:col>
          <xdr:colOff>885825</xdr:colOff>
          <xdr:row>8</xdr:row>
          <xdr:rowOff>38100</xdr:rowOff>
        </xdr:to>
        <xdr:sp macro="" textlink="">
          <xdr:nvSpPr>
            <xdr:cNvPr id="27655" name="Check Box 7" hidden="1">
              <a:extLst>
                <a:ext uri="{63B3BB69-23CF-44E3-9099-C40C66FF867C}">
                  <a14:compatExt spid="_x0000_s27655"/>
                </a:ext>
                <a:ext uri="{FF2B5EF4-FFF2-40B4-BE49-F238E27FC236}">
                  <a16:creationId xmlns:a16="http://schemas.microsoft.com/office/drawing/2014/main" id="{00000000-0008-0000-0800-00000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442382</xdr:colOff>
      <xdr:row>4</xdr:row>
      <xdr:rowOff>111125</xdr:rowOff>
    </xdr:from>
    <xdr:to>
      <xdr:col>23</xdr:col>
      <xdr:colOff>4232</xdr:colOff>
      <xdr:row>32</xdr:row>
      <xdr:rowOff>101600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6290732" y="911225"/>
          <a:ext cx="9667875" cy="5334000"/>
        </a:xfrm>
        <a:prstGeom prst="round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 anchorCtr="0">
          <a:noAutofit/>
        </a:bodyPr>
        <a:lstStyle/>
        <a:p>
          <a:pPr algn="ctr"/>
          <a:r>
            <a:rPr lang="de-AT" sz="1100" b="1"/>
            <a:t>Schritt</a:t>
          </a:r>
          <a:r>
            <a:rPr lang="de-AT" sz="1100" b="1" baseline="0"/>
            <a:t> 16</a:t>
          </a:r>
          <a:endParaRPr lang="de-AT" sz="1100" b="1"/>
        </a:p>
        <a:p>
          <a:pPr algn="ctr"/>
          <a:r>
            <a:rPr lang="de-AT" sz="1100" b="1"/>
            <a:t>Stundenabrechnung für den Ausdruck aufbereiten</a:t>
          </a:r>
        </a:p>
        <a:p>
          <a:pPr algn="ctr"/>
          <a:endParaRPr lang="de-AT" sz="1100" b="1"/>
        </a:p>
        <a:p>
          <a:pPr algn="l"/>
          <a:r>
            <a:rPr lang="de-AT" sz="1100" b="1"/>
            <a:t>♦♦♦ DRUCKBEREICH</a:t>
          </a:r>
          <a:r>
            <a:rPr lang="de-AT" sz="1100" b="1" baseline="0"/>
            <a:t> FESTLEGEN </a:t>
          </a:r>
          <a:r>
            <a:rPr lang="de-A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♦♦♦</a:t>
          </a:r>
          <a:endParaRPr lang="de-AT" sz="1100" b="1"/>
        </a:p>
        <a:p>
          <a:pPr algn="l"/>
          <a:r>
            <a:rPr lang="de-AT" sz="1100" b="0"/>
            <a:t>Mit</a:t>
          </a:r>
          <a:r>
            <a:rPr lang="de-AT" sz="1100" b="0" baseline="0"/>
            <a:t> [</a:t>
          </a:r>
          <a:r>
            <a:rPr lang="de-AT" sz="1100" b="1" baseline="0"/>
            <a:t>STRG</a:t>
          </a:r>
          <a:r>
            <a:rPr lang="de-AT" sz="1100" b="0" baseline="0"/>
            <a:t>]+</a:t>
          </a:r>
          <a:r>
            <a:rPr lang="de-AT" sz="1100" b="1" baseline="0"/>
            <a:t>P</a:t>
          </a:r>
          <a:r>
            <a:rPr lang="de-AT" sz="1100" b="0" baseline="0"/>
            <a:t> können Sie sich ansehen, welcher Bereich aktuell ausgedruckt wird. Passen Sie diesen Bereich an:</a:t>
          </a:r>
          <a:endParaRPr lang="de-AT" sz="1100" b="0"/>
        </a:p>
        <a:p>
          <a:pPr algn="l"/>
          <a:r>
            <a:rPr lang="de-AT" sz="1100" b="0"/>
            <a:t>1. Gewünschten</a:t>
          </a:r>
          <a:r>
            <a:rPr lang="de-AT" sz="1100" b="0" baseline="0"/>
            <a:t> </a:t>
          </a:r>
          <a:r>
            <a:rPr lang="de-AT" sz="1100" b="1"/>
            <a:t>Bereich</a:t>
          </a:r>
          <a:r>
            <a:rPr lang="de-AT" sz="1100" b="0"/>
            <a:t> (hier</a:t>
          </a:r>
          <a:r>
            <a:rPr lang="de-AT" sz="1100" b="0" baseline="0"/>
            <a:t> z.B. </a:t>
          </a:r>
          <a:r>
            <a:rPr lang="de-AT" sz="1100" b="0"/>
            <a:t>A1:I47) </a:t>
          </a:r>
          <a:r>
            <a:rPr lang="de-AT" sz="1100" b="1"/>
            <a:t>markieren</a:t>
          </a:r>
        </a:p>
        <a:p>
          <a:pPr algn="l"/>
          <a:r>
            <a:rPr lang="de-AT" sz="1100" b="0"/>
            <a:t>2.</a:t>
          </a:r>
          <a:r>
            <a:rPr lang="de-AT" sz="1100" b="0" baseline="0"/>
            <a:t> Auf </a:t>
          </a:r>
          <a:r>
            <a:rPr lang="de-AT" sz="1100" b="1"/>
            <a:t>Register</a:t>
          </a:r>
          <a:r>
            <a:rPr lang="de-AT" sz="1100" b="0"/>
            <a:t> </a:t>
          </a:r>
          <a:r>
            <a:rPr lang="de-AT" sz="1100" b="0" baseline="0"/>
            <a:t>"</a:t>
          </a:r>
          <a:r>
            <a:rPr lang="de-AT" sz="1100" b="1" baseline="0"/>
            <a:t>SEITENLAYOUT</a:t>
          </a:r>
          <a:r>
            <a:rPr lang="de-AT" sz="1100" b="0" baseline="0"/>
            <a:t>" -&gt; </a:t>
          </a:r>
          <a:r>
            <a:rPr lang="de-AT" sz="1100" b="1" baseline="0"/>
            <a:t>Gruppe</a:t>
          </a:r>
          <a:r>
            <a:rPr lang="de-AT" sz="1100" b="0" baseline="0"/>
            <a:t> "</a:t>
          </a:r>
          <a:r>
            <a:rPr lang="de-AT" sz="1100" b="1" baseline="0"/>
            <a:t>SEITE EINRICHTEN</a:t>
          </a:r>
          <a:r>
            <a:rPr lang="de-AT" sz="1100" b="0" baseline="0"/>
            <a:t>" -&gt; "</a:t>
          </a:r>
          <a:r>
            <a:rPr lang="de-AT" sz="1100" b="1" baseline="0"/>
            <a:t>DRUCKBEREICH</a:t>
          </a:r>
          <a:r>
            <a:rPr lang="de-AT" sz="1100" b="0" baseline="0"/>
            <a:t>" -&gt; "</a:t>
          </a:r>
          <a:r>
            <a:rPr lang="de-AT" sz="1100" b="1" baseline="0"/>
            <a:t>DRUCKBEREICH</a:t>
          </a:r>
          <a:r>
            <a:rPr lang="de-AT" sz="1100" b="0" baseline="0"/>
            <a:t> </a:t>
          </a:r>
          <a:r>
            <a:rPr lang="de-AT" sz="1100" b="1" baseline="0"/>
            <a:t>FESTLEGEN</a:t>
          </a:r>
          <a:r>
            <a:rPr lang="de-AT" sz="1100" b="0" baseline="0"/>
            <a:t>" klicken. </a:t>
          </a:r>
          <a:r>
            <a:rPr lang="de-AT" sz="1100" b="0" i="1" baseline="0"/>
            <a:t>Ein Rahmen markiert nun</a:t>
          </a:r>
        </a:p>
        <a:p>
          <a:pPr algn="l"/>
          <a:r>
            <a:rPr lang="de-AT" sz="1100" b="0" i="1" baseline="0"/>
            <a:t>den aktuellen Druckbereich.</a:t>
          </a:r>
        </a:p>
        <a:p>
          <a:pPr algn="l"/>
          <a:endParaRPr lang="de-AT" sz="1100" b="0" baseline="0"/>
        </a:p>
        <a:p>
          <a:pPr algn="l"/>
          <a:r>
            <a:rPr lang="de-AT" sz="1100" b="0" baseline="0"/>
            <a:t>Sollten Sie eine </a:t>
          </a:r>
          <a:r>
            <a:rPr lang="de-AT" sz="1100" b="1" baseline="0"/>
            <a:t>Spalte verbreitern</a:t>
          </a:r>
          <a:r>
            <a:rPr lang="de-AT" sz="1100" b="0" baseline="0"/>
            <a:t>, und </a:t>
          </a:r>
          <a:r>
            <a:rPr lang="de-AT" sz="1100" b="1" baseline="0"/>
            <a:t>der Druckbereich dadurch über eine Seite hinausgeht</a:t>
          </a:r>
          <a:r>
            <a:rPr lang="de-AT" sz="1100" b="0" baseline="0"/>
            <a:t>, können Sie folgendes tun:</a:t>
          </a:r>
        </a:p>
        <a:p>
          <a:pPr algn="l"/>
          <a:r>
            <a:rPr lang="de-AT" sz="1100" b="0" baseline="0"/>
            <a:t>1. </a:t>
          </a: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Auf </a:t>
          </a:r>
          <a:r>
            <a:rPr lang="de-A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Register</a:t>
          </a:r>
          <a:r>
            <a:rPr lang="de-AT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de-AT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SEITENLAYOUT</a:t>
          </a: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-&gt; </a:t>
          </a:r>
          <a:r>
            <a:rPr lang="de-AT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Gruppe</a:t>
          </a: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"</a:t>
          </a:r>
          <a:r>
            <a:rPr lang="de-AT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 FORMAT ANPASSEN</a:t>
          </a: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-&gt; "</a:t>
          </a:r>
          <a:r>
            <a:rPr lang="de-AT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BREITE</a:t>
          </a: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und "</a:t>
          </a:r>
          <a:r>
            <a:rPr lang="de-AT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HÖHE</a:t>
          </a: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auf "</a:t>
          </a:r>
          <a:r>
            <a:rPr lang="de-AT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Seite</a:t>
          </a: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einstellen. </a:t>
          </a:r>
          <a:r>
            <a:rPr lang="de-AT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Der Bereich wird auf 1 Seite skaliert.</a:t>
          </a:r>
          <a:endParaRPr lang="de-AT" sz="1100" b="0" i="1" baseline="0"/>
        </a:p>
        <a:p>
          <a:pPr algn="l"/>
          <a:endParaRPr lang="de-AT" sz="1100" b="0" baseline="0"/>
        </a:p>
        <a:p>
          <a:pPr algn="l"/>
          <a:r>
            <a:rPr lang="de-A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♦♦♦ </a:t>
          </a:r>
          <a:r>
            <a:rPr lang="de-AT" sz="1100" b="1" baseline="0"/>
            <a:t>BEGLEITTEXT / UNTERSCHRIFT EINFÜGEN </a:t>
          </a:r>
          <a:r>
            <a:rPr lang="de-A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♦♦♦</a:t>
          </a:r>
        </a:p>
        <a:p>
          <a:pPr algn="l"/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Begleittext einfügen (ab Zeile 40).</a:t>
          </a:r>
          <a:endParaRPr lang="de-AT" sz="1100" b="0" baseline="0"/>
        </a:p>
        <a:p>
          <a:pPr algn="l"/>
          <a:r>
            <a:rPr lang="de-AT" sz="1100" b="0" baseline="0"/>
            <a:t>2. Bei der </a:t>
          </a:r>
          <a:r>
            <a:rPr lang="de-AT" sz="1100" b="1" baseline="0"/>
            <a:t>Unterschrift</a:t>
          </a:r>
          <a:r>
            <a:rPr lang="de-AT" sz="1100" b="0" baseline="0"/>
            <a:t> (Zelle D44) kann </a:t>
          </a:r>
          <a:r>
            <a:rPr lang="de-AT" sz="1100" b="1" baseline="0"/>
            <a:t>eine Verknüpfung zum eingetragenen Mitarbeiternamen </a:t>
          </a:r>
          <a:r>
            <a:rPr lang="de-AT" sz="1100" b="0" baseline="0"/>
            <a:t>hergestellt werden: </a:t>
          </a:r>
          <a:r>
            <a:rPr lang="de-AT" sz="1200" b="1" baseline="0"/>
            <a:t>=F2</a:t>
          </a:r>
        </a:p>
        <a:p>
          <a:pPr algn="l"/>
          <a:r>
            <a:rPr lang="de-AT" sz="1100" b="0" baseline="0"/>
            <a:t>3. Der </a:t>
          </a:r>
          <a:r>
            <a:rPr lang="de-AT" sz="1100" b="1" baseline="0"/>
            <a:t>auszuzahlende Betrag </a:t>
          </a:r>
          <a:r>
            <a:rPr lang="de-AT" sz="1100" b="0" baseline="0"/>
            <a:t>kann mit dem Begleittext verknüpft werden (Zelle C41): </a:t>
          </a:r>
        </a:p>
        <a:p>
          <a:pPr algn="l"/>
          <a:r>
            <a:rPr lang="de-AT" sz="1200" b="1" baseline="0"/>
            <a:t>="wird die Zahlung in Höhe von EUR " </a:t>
          </a:r>
          <a:r>
            <a:rPr lang="de-AT" sz="1100" b="0" baseline="0"/>
            <a:t>			# </a:t>
          </a: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der gewünschte </a:t>
          </a:r>
          <a:r>
            <a:rPr lang="de-AT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Text</a:t>
          </a: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wird </a:t>
          </a:r>
          <a:r>
            <a:rPr lang="de-AT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Anführungszeichen </a:t>
          </a: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eingegben</a:t>
          </a:r>
          <a:endParaRPr lang="de-AT" sz="1100" b="0" baseline="0"/>
        </a:p>
        <a:p>
          <a:pPr algn="l"/>
          <a:r>
            <a:rPr lang="de-AT" sz="12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="wird die Zahlung in Höhe von EUR "</a:t>
          </a:r>
          <a:r>
            <a:rPr lang="de-AT" sz="1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&amp;</a:t>
          </a:r>
          <a:r>
            <a:rPr lang="de-AT" sz="1200" b="0" baseline="0"/>
            <a:t>	</a:t>
          </a:r>
          <a:r>
            <a:rPr lang="de-AT" sz="1100" b="0" baseline="0"/>
            <a:t>		# darauf folgt "</a:t>
          </a:r>
          <a:r>
            <a:rPr lang="de-AT" sz="1100" b="1" baseline="0"/>
            <a:t>&amp;</a:t>
          </a:r>
          <a:r>
            <a:rPr lang="de-AT" sz="1100" b="0" baseline="0"/>
            <a:t>" </a:t>
          </a:r>
          <a:r>
            <a:rPr lang="de-AT" sz="1100" b="1" baseline="0"/>
            <a:t>zum Verketten </a:t>
          </a:r>
          <a:r>
            <a:rPr lang="de-AT" sz="1100" b="0" baseline="0"/>
            <a:t>der nächsten Eingabe</a:t>
          </a:r>
        </a:p>
        <a:p>
          <a:pPr algn="l"/>
          <a:r>
            <a:rPr lang="de-AT" sz="12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="wird die Zahlung in Höhe von EUR "&amp;</a:t>
          </a:r>
          <a:r>
            <a:rPr lang="de-AT" sz="1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TEXT(F4;"#.##0,00")	</a:t>
          </a:r>
          <a:r>
            <a:rPr lang="de-AT" sz="12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# </a:t>
          </a:r>
          <a:r>
            <a:rPr lang="de-AT" sz="1100" b="0" baseline="0"/>
            <a:t>die </a:t>
          </a:r>
          <a:r>
            <a:rPr lang="de-AT" sz="1100" b="1" baseline="0"/>
            <a:t>Funktion TEXT </a:t>
          </a:r>
          <a:r>
            <a:rPr lang="de-AT" sz="1100" b="0" baseline="0"/>
            <a:t>gibt </a:t>
          </a:r>
          <a:r>
            <a:rPr lang="de-AT" sz="1100" b="1" baseline="0"/>
            <a:t>Zelle F4 im angegebenen Format </a:t>
          </a:r>
          <a:r>
            <a:rPr lang="de-AT" sz="1100" b="0" baseline="0"/>
            <a:t>("#.##0,00) wieder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AT" sz="12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="wird die Zahlung in Höhe von EUR "&amp;TEXT(F4;"#.##0,00")</a:t>
          </a:r>
          <a:r>
            <a:rPr lang="de-AT" sz="1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&amp;	</a:t>
          </a:r>
          <a:r>
            <a:rPr lang="de-AT" sz="12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#</a:t>
          </a:r>
          <a:r>
            <a:rPr lang="de-AT" sz="1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darauf folgt "</a:t>
          </a:r>
          <a:r>
            <a:rPr lang="de-AT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&amp;</a:t>
          </a: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de-AT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zum Verketten </a:t>
          </a: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der nächsten Eingabe</a:t>
          </a:r>
          <a:endParaRPr lang="de-AT" sz="1200" b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="wird die Zahlung in Höhe von EUR "&amp;TEXT(F4;"#.##0,00")&amp;</a:t>
          </a:r>
          <a:r>
            <a:rPr lang="de-AT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fällig. "</a:t>
          </a: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# der gewünschte </a:t>
          </a:r>
          <a:r>
            <a:rPr lang="de-AT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Text</a:t>
          </a: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wird </a:t>
          </a:r>
          <a:r>
            <a:rPr lang="de-AT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Anführungszeichen </a:t>
          </a: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eingegben</a:t>
          </a:r>
          <a:endParaRPr lang="de-AT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AT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A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♦♦♦ KOPF- UND FUSSZEILEN GESTALTEN ♦♦♦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AT">
              <a:effectLst/>
            </a:rPr>
            <a:t>1.</a:t>
          </a:r>
          <a:r>
            <a:rPr lang="de-AT" baseline="0">
              <a:effectLst/>
            </a:rPr>
            <a:t> </a:t>
          </a:r>
          <a:r>
            <a:rPr lang="de-AT" b="1" baseline="0">
              <a:effectLst/>
            </a:rPr>
            <a:t>Im</a:t>
          </a:r>
          <a:r>
            <a:rPr lang="de-AT" baseline="0">
              <a:effectLst/>
            </a:rPr>
            <a:t> "</a:t>
          </a:r>
          <a:r>
            <a:rPr lang="de-AT" b="1" baseline="0">
              <a:effectLst/>
            </a:rPr>
            <a:t>Seitenlayout</a:t>
          </a:r>
          <a:r>
            <a:rPr lang="de-AT" baseline="0">
              <a:effectLst/>
            </a:rPr>
            <a:t>" (Schaltfläche rechts unten in  der Statuszeile) können </a:t>
          </a:r>
          <a:r>
            <a:rPr lang="de-AT" b="1" baseline="0">
              <a:effectLst/>
            </a:rPr>
            <a:t>Kopf- und Fußzeilen </a:t>
          </a:r>
          <a:r>
            <a:rPr lang="de-AT" baseline="0">
              <a:effectLst/>
            </a:rPr>
            <a:t>eingefügt werden.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AT" baseline="0">
              <a:effectLst/>
            </a:rPr>
            <a:t>	- Datum einfügen: </a:t>
          </a:r>
          <a:r>
            <a:rPr lang="de-AT" b="0" baseline="0">
              <a:effectLst/>
            </a:rPr>
            <a:t>"</a:t>
          </a:r>
          <a:r>
            <a:rPr lang="de-AT" b="1" baseline="0">
              <a:effectLst/>
            </a:rPr>
            <a:t>KOPF- UND FUSSZEILENTOOLS</a:t>
          </a:r>
          <a:r>
            <a:rPr lang="de-AT" b="0" baseline="0">
              <a:effectLst/>
            </a:rPr>
            <a:t>"</a:t>
          </a:r>
          <a:r>
            <a:rPr lang="de-AT" b="1" baseline="0">
              <a:effectLst/>
            </a:rPr>
            <a:t> </a:t>
          </a:r>
          <a:r>
            <a:rPr lang="de-AT" baseline="0">
              <a:effectLst/>
            </a:rPr>
            <a:t>-&gt; "</a:t>
          </a:r>
          <a:r>
            <a:rPr lang="de-AT" b="1" baseline="0">
              <a:effectLst/>
            </a:rPr>
            <a:t>ENTWURF</a:t>
          </a:r>
          <a:r>
            <a:rPr lang="de-AT" b="0" baseline="0">
              <a:effectLst/>
            </a:rPr>
            <a:t>" </a:t>
          </a:r>
          <a:r>
            <a:rPr lang="de-AT" baseline="0">
              <a:effectLst/>
            </a:rPr>
            <a:t>-&gt; "</a:t>
          </a:r>
          <a:r>
            <a:rPr lang="de-AT" b="1" baseline="0">
              <a:effectLst/>
            </a:rPr>
            <a:t>DATUM EINFÜGEN</a:t>
          </a:r>
          <a:r>
            <a:rPr lang="de-AT" baseline="0">
              <a:effectLst/>
            </a:rPr>
            <a:t>"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AT" baseline="0">
              <a:effectLst/>
            </a:rPr>
            <a:t>	- Grafik einfügen: </a:t>
          </a: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de-AT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KOPF- UND FUSSZEILENTOOLS</a:t>
          </a: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de-AT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de-AT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-&gt; "</a:t>
          </a:r>
          <a:r>
            <a:rPr lang="de-AT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ENTWURF</a:t>
          </a:r>
          <a:r>
            <a:rPr lang="de-AT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de-AT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-&gt; "</a:t>
          </a:r>
          <a:r>
            <a:rPr lang="de-AT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GRAFIK EINFÜGEN</a:t>
          </a:r>
          <a:r>
            <a:rPr lang="de-AT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(mit "GRAFIK FORMATIEREN" Grafik anpassen)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AT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AT" baseline="0">
              <a:effectLst/>
            </a:rPr>
            <a:t>	</a:t>
          </a:r>
          <a:r>
            <a:rPr lang="de-AT" i="1" baseline="0">
              <a:effectLst/>
            </a:rPr>
            <a:t>Hinweis: Die Kopf- und Fußzeilen sind in der Normalansicht nicht sichtbar!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AT">
            <a:effectLst/>
          </a:endParaRPr>
        </a:p>
        <a:p>
          <a:pPr algn="l"/>
          <a:endParaRPr lang="de-AT" sz="1100" b="0" baseline="0"/>
        </a:p>
      </xdr:txBody>
    </xdr:sp>
    <xdr:clientData/>
  </xdr:twoCellAnchor>
</xdr:wsDr>
</file>

<file path=xl/tables/table1.xml><?xml version="1.0" encoding="utf-8"?>
<table xmlns="http://schemas.openxmlformats.org/spreadsheetml/2006/main" id="2" name="Mitarbeitertabelle" displayName="Mitarbeitertabelle" ref="Q12:R17" totalsRowShown="0">
  <tableColumns count="2">
    <tableColumn id="1" name="Mitarbeiter"/>
    <tableColumn id="2" name="EUR/Std." dataCellStyle="Währung"/>
  </tableColumns>
  <tableStyleInfo name="TableStyleLight9" showFirstColumn="0" showLastColumn="0" showRowStripes="0" showColumnStripes="0"/>
</table>
</file>

<file path=xl/tables/table2.xml><?xml version="1.0" encoding="utf-8"?>
<table xmlns="http://schemas.openxmlformats.org/spreadsheetml/2006/main" id="3" name="Mitarbeitertabelle4" displayName="Mitarbeitertabelle4" ref="Q12:R17" totalsRowShown="0" headerRowDxfId="8">
  <tableColumns count="2">
    <tableColumn id="1" name="Mitarbeiter"/>
    <tableColumn id="2" name="EUR/Std." dataCellStyle="Währung"/>
  </tableColumns>
  <tableStyleInfo name="TableStyleLight8" showFirstColumn="0" showLastColumn="0" showRowStripes="0" showColumnStripes="0"/>
</table>
</file>

<file path=xl/tables/table3.xml><?xml version="1.0" encoding="utf-8"?>
<table xmlns="http://schemas.openxmlformats.org/spreadsheetml/2006/main" id="4" name="Mitarbeitertabelle45" displayName="Mitarbeitertabelle45" ref="Q12:R17" totalsRowShown="0" headerRowDxfId="4">
  <tableColumns count="2">
    <tableColumn id="1" name="Mitarbeiter"/>
    <tableColumn id="2" name="EUR/Std." dataCellStyle="Währung"/>
  </tableColumns>
  <tableStyleInfo name="TableStyleLight8" showFirstColumn="0" showLastColumn="0" showRowStripes="0" showColumnStripes="0"/>
</table>
</file>

<file path=xl/tables/table4.xml><?xml version="1.0" encoding="utf-8"?>
<table xmlns="http://schemas.openxmlformats.org/spreadsheetml/2006/main" id="1" name="Mitarbeitertabelle452" displayName="Mitarbeitertabelle452" ref="Q12:R17" totalsRowShown="0" headerRowDxfId="0">
  <tableColumns count="2">
    <tableColumn id="1" name="Mitarbeiter"/>
    <tableColumn id="2" name="EUR/Std." dataCellStyle="Währung"/>
  </tableColumns>
  <tableStyleInfo name="TableStyleLight8" showFirstColumn="0" showLastColumn="0" showRowStripes="0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6.xml"/><Relationship Id="rId3" Type="http://schemas.openxmlformats.org/officeDocument/2006/relationships/vmlDrawing" Target="../drawings/vmlDrawing11.vml"/><Relationship Id="rId7" Type="http://schemas.openxmlformats.org/officeDocument/2006/relationships/ctrlProp" Target="../ctrlProps/ctrlProp45.xml"/><Relationship Id="rId12" Type="http://schemas.openxmlformats.org/officeDocument/2006/relationships/table" Target="../tables/table3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44.xml"/><Relationship Id="rId11" Type="http://schemas.openxmlformats.org/officeDocument/2006/relationships/ctrlProp" Target="../ctrlProps/ctrlProp49.xml"/><Relationship Id="rId5" Type="http://schemas.openxmlformats.org/officeDocument/2006/relationships/ctrlProp" Target="../ctrlProps/ctrlProp43.xml"/><Relationship Id="rId10" Type="http://schemas.openxmlformats.org/officeDocument/2006/relationships/ctrlProp" Target="../ctrlProps/ctrlProp48.xml"/><Relationship Id="rId4" Type="http://schemas.openxmlformats.org/officeDocument/2006/relationships/vmlDrawing" Target="../drawings/vmlDrawing12.vml"/><Relationship Id="rId9" Type="http://schemas.openxmlformats.org/officeDocument/2006/relationships/ctrlProp" Target="../ctrlProps/ctrlProp47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3.xml"/><Relationship Id="rId3" Type="http://schemas.openxmlformats.org/officeDocument/2006/relationships/vmlDrawing" Target="../drawings/vmlDrawing13.vml"/><Relationship Id="rId7" Type="http://schemas.openxmlformats.org/officeDocument/2006/relationships/ctrlProp" Target="../ctrlProps/ctrlProp52.xml"/><Relationship Id="rId12" Type="http://schemas.openxmlformats.org/officeDocument/2006/relationships/table" Target="../tables/table4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51.xml"/><Relationship Id="rId11" Type="http://schemas.openxmlformats.org/officeDocument/2006/relationships/ctrlProp" Target="../ctrlProps/ctrlProp56.xml"/><Relationship Id="rId5" Type="http://schemas.openxmlformats.org/officeDocument/2006/relationships/ctrlProp" Target="../ctrlProps/ctrlProp50.xml"/><Relationship Id="rId10" Type="http://schemas.openxmlformats.org/officeDocument/2006/relationships/ctrlProp" Target="../ctrlProps/ctrlProp55.xml"/><Relationship Id="rId4" Type="http://schemas.openxmlformats.org/officeDocument/2006/relationships/vmlDrawing" Target="../drawings/vmlDrawing14.vml"/><Relationship Id="rId9" Type="http://schemas.openxmlformats.org/officeDocument/2006/relationships/ctrlProp" Target="../ctrlProps/ctrlProp5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11" Type="http://schemas.openxmlformats.org/officeDocument/2006/relationships/comments" Target="../comments4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0.xml"/><Relationship Id="rId11" Type="http://schemas.openxmlformats.org/officeDocument/2006/relationships/comments" Target="../comments5.xml"/><Relationship Id="rId5" Type="http://schemas.openxmlformats.org/officeDocument/2006/relationships/ctrlProp" Target="../ctrlProps/ctrlProp9.xml"/><Relationship Id="rId10" Type="http://schemas.openxmlformats.org/officeDocument/2006/relationships/ctrlProp" Target="../ctrlProps/ctrlProp14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18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7.xml"/><Relationship Id="rId11" Type="http://schemas.openxmlformats.org/officeDocument/2006/relationships/comments" Target="../comments6.xml"/><Relationship Id="rId5" Type="http://schemas.openxmlformats.org/officeDocument/2006/relationships/ctrlProp" Target="../ctrlProps/ctrlProp16.xml"/><Relationship Id="rId10" Type="http://schemas.openxmlformats.org/officeDocument/2006/relationships/ctrlProp" Target="../ctrlProps/ctrlProp21.xml"/><Relationship Id="rId4" Type="http://schemas.openxmlformats.org/officeDocument/2006/relationships/ctrlProp" Target="../ctrlProps/ctrlProp15.xml"/><Relationship Id="rId9" Type="http://schemas.openxmlformats.org/officeDocument/2006/relationships/ctrlProp" Target="../ctrlProps/ctrlProp20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6.xml"/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2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24.xml"/><Relationship Id="rId11" Type="http://schemas.openxmlformats.org/officeDocument/2006/relationships/comments" Target="../comments7.xml"/><Relationship Id="rId5" Type="http://schemas.openxmlformats.org/officeDocument/2006/relationships/ctrlProp" Target="../ctrlProps/ctrlProp23.xml"/><Relationship Id="rId10" Type="http://schemas.openxmlformats.org/officeDocument/2006/relationships/ctrlProp" Target="../ctrlProps/ctrlProp28.xml"/><Relationship Id="rId4" Type="http://schemas.openxmlformats.org/officeDocument/2006/relationships/ctrlProp" Target="../ctrlProps/ctrlProp22.xml"/><Relationship Id="rId9" Type="http://schemas.openxmlformats.org/officeDocument/2006/relationships/ctrlProp" Target="../ctrlProps/ctrlProp2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3.xml"/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32.xml"/><Relationship Id="rId12" Type="http://schemas.openxmlformats.org/officeDocument/2006/relationships/comments" Target="../comments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31.xml"/><Relationship Id="rId11" Type="http://schemas.openxmlformats.org/officeDocument/2006/relationships/table" Target="../tables/table1.xml"/><Relationship Id="rId5" Type="http://schemas.openxmlformats.org/officeDocument/2006/relationships/ctrlProp" Target="../ctrlProps/ctrlProp30.xml"/><Relationship Id="rId10" Type="http://schemas.openxmlformats.org/officeDocument/2006/relationships/ctrlProp" Target="../ctrlProps/ctrlProp35.xml"/><Relationship Id="rId4" Type="http://schemas.openxmlformats.org/officeDocument/2006/relationships/ctrlProp" Target="../ctrlProps/ctrlProp29.xml"/><Relationship Id="rId9" Type="http://schemas.openxmlformats.org/officeDocument/2006/relationships/ctrlProp" Target="../ctrlProps/ctrlProp34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9.xml"/><Relationship Id="rId3" Type="http://schemas.openxmlformats.org/officeDocument/2006/relationships/vmlDrawing" Target="../drawings/vmlDrawing9.vml"/><Relationship Id="rId7" Type="http://schemas.openxmlformats.org/officeDocument/2006/relationships/ctrlProp" Target="../ctrlProps/ctrlProp38.xml"/><Relationship Id="rId12" Type="http://schemas.openxmlformats.org/officeDocument/2006/relationships/table" Target="../tables/table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7.xml"/><Relationship Id="rId11" Type="http://schemas.openxmlformats.org/officeDocument/2006/relationships/ctrlProp" Target="../ctrlProps/ctrlProp42.xml"/><Relationship Id="rId5" Type="http://schemas.openxmlformats.org/officeDocument/2006/relationships/ctrlProp" Target="../ctrlProps/ctrlProp36.xml"/><Relationship Id="rId10" Type="http://schemas.openxmlformats.org/officeDocument/2006/relationships/ctrlProp" Target="../ctrlProps/ctrlProp41.xml"/><Relationship Id="rId4" Type="http://schemas.openxmlformats.org/officeDocument/2006/relationships/vmlDrawing" Target="../drawings/vmlDrawing10.vml"/><Relationship Id="rId9" Type="http://schemas.openxmlformats.org/officeDocument/2006/relationships/ctrlProp" Target="../ctrlProps/ctrlProp4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38"/>
  <sheetViews>
    <sheetView tabSelected="1" zoomScaleNormal="100" workbookViewId="0">
      <selection activeCell="B5" sqref="B5"/>
    </sheetView>
  </sheetViews>
  <sheetFormatPr baseColWidth="10" defaultRowHeight="15" x14ac:dyDescent="0.25"/>
  <cols>
    <col min="1" max="1" width="15.5703125" bestFit="1" customWidth="1"/>
    <col min="2" max="2" width="10.28515625" style="1" bestFit="1" customWidth="1"/>
    <col min="3" max="3" width="23.42578125" bestFit="1" customWidth="1"/>
  </cols>
  <sheetData>
    <row r="1" spans="1:3" x14ac:dyDescent="0.25">
      <c r="A1" s="5" t="s">
        <v>9</v>
      </c>
      <c r="B1" s="6">
        <v>42887</v>
      </c>
    </row>
    <row r="5" spans="1:3" x14ac:dyDescent="0.25">
      <c r="B5" s="1">
        <f>$B$1-1+ROWS($B$5:B5)</f>
        <v>42887</v>
      </c>
      <c r="C5" s="7" t="s">
        <v>10</v>
      </c>
    </row>
    <row r="6" spans="1:3" x14ac:dyDescent="0.25">
      <c r="B6" s="50">
        <f>$B$1-1+ROWS($B$5:B6)</f>
        <v>42888</v>
      </c>
    </row>
    <row r="7" spans="1:3" x14ac:dyDescent="0.25">
      <c r="B7" s="50">
        <f>$B$1-1+ROWS($B$5:B7)</f>
        <v>42889</v>
      </c>
    </row>
    <row r="8" spans="1:3" x14ac:dyDescent="0.25">
      <c r="B8" s="50">
        <f>$B$1-1+ROWS($B$5:B8)</f>
        <v>42890</v>
      </c>
    </row>
    <row r="9" spans="1:3" x14ac:dyDescent="0.25">
      <c r="B9" s="50">
        <f>$B$1-1+ROWS($B$5:B9)</f>
        <v>42891</v>
      </c>
    </row>
    <row r="10" spans="1:3" x14ac:dyDescent="0.25">
      <c r="B10" s="50">
        <f>$B$1-1+ROWS($B$5:B10)</f>
        <v>42892</v>
      </c>
    </row>
    <row r="11" spans="1:3" x14ac:dyDescent="0.25">
      <c r="B11" s="50">
        <f>$B$1-1+ROWS($B$5:B11)</f>
        <v>42893</v>
      </c>
    </row>
    <row r="12" spans="1:3" x14ac:dyDescent="0.25">
      <c r="B12" s="50">
        <f>$B$1-1+ROWS($B$5:B12)</f>
        <v>42894</v>
      </c>
    </row>
    <row r="13" spans="1:3" x14ac:dyDescent="0.25">
      <c r="B13" s="50">
        <f>$B$1-1+ROWS($B$5:B13)</f>
        <v>42895</v>
      </c>
    </row>
    <row r="14" spans="1:3" x14ac:dyDescent="0.25">
      <c r="B14" s="50">
        <f>$B$1-1+ROWS($B$5:B14)</f>
        <v>42896</v>
      </c>
    </row>
    <row r="15" spans="1:3" x14ac:dyDescent="0.25">
      <c r="B15" s="50">
        <f>$B$1-1+ROWS($B$5:B15)</f>
        <v>42897</v>
      </c>
    </row>
    <row r="16" spans="1:3" x14ac:dyDescent="0.25">
      <c r="B16" s="50">
        <f>$B$1-1+ROWS($B$5:B16)</f>
        <v>42898</v>
      </c>
    </row>
    <row r="17" spans="2:2" x14ac:dyDescent="0.25">
      <c r="B17" s="50">
        <f>$B$1-1+ROWS($B$5:B17)</f>
        <v>42899</v>
      </c>
    </row>
    <row r="18" spans="2:2" x14ac:dyDescent="0.25">
      <c r="B18" s="50">
        <f>$B$1-1+ROWS($B$5:B18)</f>
        <v>42900</v>
      </c>
    </row>
    <row r="19" spans="2:2" x14ac:dyDescent="0.25">
      <c r="B19" s="50">
        <f>$B$1-1+ROWS($B$5:B19)</f>
        <v>42901</v>
      </c>
    </row>
    <row r="20" spans="2:2" x14ac:dyDescent="0.25">
      <c r="B20" s="50">
        <f>$B$1-1+ROWS($B$5:B20)</f>
        <v>42902</v>
      </c>
    </row>
    <row r="21" spans="2:2" x14ac:dyDescent="0.25">
      <c r="B21" s="50">
        <f>$B$1-1+ROWS($B$5:B21)</f>
        <v>42903</v>
      </c>
    </row>
    <row r="22" spans="2:2" x14ac:dyDescent="0.25">
      <c r="B22" s="50">
        <f>$B$1-1+ROWS($B$5:B22)</f>
        <v>42904</v>
      </c>
    </row>
    <row r="23" spans="2:2" x14ac:dyDescent="0.25">
      <c r="B23" s="50">
        <f>$B$1-1+ROWS($B$5:B23)</f>
        <v>42905</v>
      </c>
    </row>
    <row r="24" spans="2:2" x14ac:dyDescent="0.25">
      <c r="B24" s="50">
        <f>$B$1-1+ROWS($B$5:B24)</f>
        <v>42906</v>
      </c>
    </row>
    <row r="25" spans="2:2" x14ac:dyDescent="0.25">
      <c r="B25" s="50">
        <f>$B$1-1+ROWS($B$5:B25)</f>
        <v>42907</v>
      </c>
    </row>
    <row r="26" spans="2:2" x14ac:dyDescent="0.25">
      <c r="B26" s="50">
        <f>$B$1-1+ROWS($B$5:B26)</f>
        <v>42908</v>
      </c>
    </row>
    <row r="27" spans="2:2" x14ac:dyDescent="0.25">
      <c r="B27" s="50">
        <f>$B$1-1+ROWS($B$5:B27)</f>
        <v>42909</v>
      </c>
    </row>
    <row r="28" spans="2:2" x14ac:dyDescent="0.25">
      <c r="B28" s="50">
        <f>$B$1-1+ROWS($B$5:B28)</f>
        <v>42910</v>
      </c>
    </row>
    <row r="29" spans="2:2" x14ac:dyDescent="0.25">
      <c r="B29" s="50">
        <f>$B$1-1+ROWS($B$5:B29)</f>
        <v>42911</v>
      </c>
    </row>
    <row r="30" spans="2:2" x14ac:dyDescent="0.25">
      <c r="B30" s="50">
        <f>$B$1-1+ROWS($B$5:B30)</f>
        <v>42912</v>
      </c>
    </row>
    <row r="31" spans="2:2" x14ac:dyDescent="0.25">
      <c r="B31" s="50">
        <f>$B$1-1+ROWS($B$5:B31)</f>
        <v>42913</v>
      </c>
    </row>
    <row r="32" spans="2:2" x14ac:dyDescent="0.25">
      <c r="B32" s="50">
        <f>$B$1-1+ROWS($B$5:B32)</f>
        <v>42914</v>
      </c>
    </row>
    <row r="33" spans="2:2" x14ac:dyDescent="0.25">
      <c r="B33" s="50">
        <f>$B$1-1+ROWS($B$5:B33)</f>
        <v>42915</v>
      </c>
    </row>
    <row r="34" spans="2:2" x14ac:dyDescent="0.25">
      <c r="B34" s="50">
        <f>$B$1-1+ROWS($B$5:B34)</f>
        <v>42916</v>
      </c>
    </row>
    <row r="35" spans="2:2" x14ac:dyDescent="0.25">
      <c r="B35" s="50">
        <f>$B$1-1+ROWS($B$5:B35)</f>
        <v>42917</v>
      </c>
    </row>
    <row r="36" spans="2:2" x14ac:dyDescent="0.25">
      <c r="B36" s="50">
        <f>$B$1-1+ROWS($B$5:B36)</f>
        <v>42918</v>
      </c>
    </row>
    <row r="37" spans="2:2" x14ac:dyDescent="0.25">
      <c r="B37" s="50">
        <f>$B$1-1+ROWS($B$5:B37)</f>
        <v>42919</v>
      </c>
    </row>
    <row r="38" spans="2:2" x14ac:dyDescent="0.25">
      <c r="B38" s="50">
        <f>$B$1-1+ROWS($B$5:B38)</f>
        <v>42920</v>
      </c>
    </row>
  </sheetData>
  <pageMargins left="0.7" right="0.7" top="0.78740157499999996" bottom="0.78740157499999996" header="0.3" footer="0.3"/>
  <pageSetup paperSize="9" orientation="portrait" verticalDpi="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R48"/>
  <sheetViews>
    <sheetView showGridLines="0" zoomScaleNormal="100" workbookViewId="0">
      <selection activeCell="D8" sqref="D8"/>
    </sheetView>
  </sheetViews>
  <sheetFormatPr baseColWidth="10" defaultRowHeight="15" x14ac:dyDescent="0.25"/>
  <cols>
    <col min="1" max="1" width="2.7109375" style="49" customWidth="1"/>
    <col min="2" max="2" width="7" style="13" customWidth="1"/>
    <col min="3" max="3" width="10.28515625" style="50" customWidth="1"/>
    <col min="4" max="4" width="15.7109375" style="50" customWidth="1"/>
    <col min="5" max="5" width="10.28515625" style="50" customWidth="1"/>
    <col min="6" max="6" width="10.85546875" style="50" customWidth="1"/>
    <col min="7" max="10" width="10.28515625" style="50" customWidth="1"/>
    <col min="11" max="11" width="11.42578125" style="49"/>
    <col min="12" max="12" width="14.42578125" style="49" customWidth="1"/>
    <col min="13" max="13" width="8.140625" style="49" hidden="1" customWidth="1"/>
    <col min="14" max="14" width="2.7109375" style="49" customWidth="1"/>
    <col min="15" max="15" width="11.42578125" style="49"/>
    <col min="16" max="16" width="2.7109375" style="49" customWidth="1"/>
    <col min="17" max="18" width="20.7109375" style="49" customWidth="1"/>
    <col min="19" max="16384" width="11.42578125" style="49"/>
  </cols>
  <sheetData>
    <row r="1" spans="2:18" ht="15.75" x14ac:dyDescent="0.25">
      <c r="D1" s="55"/>
      <c r="E1" s="55"/>
      <c r="F1" s="55"/>
      <c r="G1" s="55"/>
      <c r="H1" s="55"/>
      <c r="I1" s="55"/>
      <c r="J1" s="55"/>
      <c r="L1" s="68" t="s">
        <v>13</v>
      </c>
      <c r="O1" s="68" t="s">
        <v>8</v>
      </c>
      <c r="Q1" s="94" t="s">
        <v>23</v>
      </c>
      <c r="R1" s="94"/>
    </row>
    <row r="2" spans="2:18" ht="15.75" x14ac:dyDescent="0.25">
      <c r="B2" s="68" t="s">
        <v>17</v>
      </c>
      <c r="C2" s="68"/>
      <c r="D2" s="87">
        <v>42887</v>
      </c>
      <c r="E2" s="69" t="s">
        <v>18</v>
      </c>
      <c r="F2" s="88" t="s">
        <v>45</v>
      </c>
      <c r="G2" s="40"/>
      <c r="H2" s="68" t="s">
        <v>21</v>
      </c>
      <c r="I2" s="90">
        <f>SUM(I8:I38)</f>
        <v>1.125</v>
      </c>
      <c r="J2" s="49"/>
      <c r="L2" s="52" t="s">
        <v>0</v>
      </c>
      <c r="M2" s="53" t="b">
        <v>1</v>
      </c>
      <c r="O2" s="60">
        <v>42890</v>
      </c>
      <c r="Q2" s="13" t="s">
        <v>24</v>
      </c>
      <c r="R2" s="13" t="s">
        <v>25</v>
      </c>
    </row>
    <row r="3" spans="2:18" ht="15.75" x14ac:dyDescent="0.25">
      <c r="B3" s="67"/>
      <c r="C3" s="67"/>
      <c r="D3" s="49"/>
      <c r="E3" s="69" t="s">
        <v>19</v>
      </c>
      <c r="F3" s="78">
        <f>VLOOKUP(F2,Mitarbeitertabelle45[],2,FALSE)</f>
        <v>20</v>
      </c>
      <c r="G3" s="10"/>
      <c r="H3" s="68" t="s">
        <v>42</v>
      </c>
      <c r="I3" s="90">
        <f>SUMIF(B8:B38,"So",I8:I38)</f>
        <v>8.333333333333337E-2</v>
      </c>
      <c r="J3" s="49"/>
      <c r="L3" s="52" t="s">
        <v>1</v>
      </c>
      <c r="M3" s="53" t="b">
        <v>0</v>
      </c>
      <c r="O3" s="60">
        <v>42891</v>
      </c>
      <c r="Q3" s="56">
        <v>0</v>
      </c>
      <c r="R3" s="56">
        <v>0</v>
      </c>
    </row>
    <row r="4" spans="2:18" ht="15.75" x14ac:dyDescent="0.25">
      <c r="B4" s="67"/>
      <c r="C4" s="67"/>
      <c r="D4" s="49"/>
      <c r="E4" s="69" t="s">
        <v>20</v>
      </c>
      <c r="F4" s="79">
        <f>F3*24*(I2+I3*R10)</f>
        <v>560</v>
      </c>
      <c r="G4" s="10"/>
      <c r="L4" s="52" t="s">
        <v>2</v>
      </c>
      <c r="M4" s="53" t="b">
        <v>0</v>
      </c>
      <c r="O4" s="60">
        <v>42901</v>
      </c>
      <c r="Q4" s="56">
        <v>0.25001157407407409</v>
      </c>
      <c r="R4" s="56">
        <v>2.0833333333333332E-2</v>
      </c>
    </row>
    <row r="5" spans="2:18" x14ac:dyDescent="0.25">
      <c r="B5" s="49"/>
      <c r="C5" s="49"/>
      <c r="D5" s="49"/>
      <c r="E5" s="49"/>
      <c r="F5" s="14"/>
      <c r="G5" s="10"/>
      <c r="L5" s="52" t="s">
        <v>3</v>
      </c>
      <c r="M5" s="53" t="b">
        <v>0</v>
      </c>
      <c r="O5" s="60">
        <v>42962</v>
      </c>
      <c r="Q5" s="56">
        <v>0.37501157407407404</v>
      </c>
      <c r="R5" s="56">
        <v>3.125E-2</v>
      </c>
    </row>
    <row r="6" spans="2:18" ht="15" customHeight="1" x14ac:dyDescent="0.25">
      <c r="B6" s="70"/>
      <c r="C6" s="71"/>
      <c r="D6" s="72"/>
      <c r="E6" s="73" t="s">
        <v>37</v>
      </c>
      <c r="F6" s="74" t="s">
        <v>37</v>
      </c>
      <c r="G6" s="74" t="s">
        <v>37</v>
      </c>
      <c r="H6" s="95" t="s">
        <v>33</v>
      </c>
      <c r="I6" s="74" t="s">
        <v>38</v>
      </c>
      <c r="L6" s="52" t="s">
        <v>4</v>
      </c>
      <c r="M6" s="53" t="b">
        <v>0</v>
      </c>
      <c r="O6" s="60">
        <v>43034</v>
      </c>
    </row>
    <row r="7" spans="2:18" ht="15.75" x14ac:dyDescent="0.25">
      <c r="B7" s="75" t="s">
        <v>22</v>
      </c>
      <c r="C7" s="75" t="s">
        <v>7</v>
      </c>
      <c r="D7" s="75" t="s">
        <v>16</v>
      </c>
      <c r="E7" s="73" t="s">
        <v>34</v>
      </c>
      <c r="F7" s="73" t="s">
        <v>35</v>
      </c>
      <c r="G7" s="73" t="s">
        <v>36</v>
      </c>
      <c r="H7" s="95"/>
      <c r="I7" s="76" t="s">
        <v>36</v>
      </c>
      <c r="L7" s="52" t="s">
        <v>5</v>
      </c>
      <c r="M7" s="53" t="b">
        <v>0</v>
      </c>
      <c r="O7" s="60">
        <v>43040</v>
      </c>
    </row>
    <row r="8" spans="2:18" x14ac:dyDescent="0.25">
      <c r="B8" s="13" t="str">
        <f>TEXT(C8,"ttt")</f>
        <v>Do</v>
      </c>
      <c r="C8" s="50">
        <f>IFERROR(IF(MONTH(WORKDAY.INTL($D$2-1,ROWS($C$8:C8),$M$9,$O$2:$O$8))=MONTH($D$2),WORKDAY.INTL($D$2-1,ROWS($C$8:C8),$M$9,$O$2:$O$8),""),"")</f>
        <v>42887</v>
      </c>
      <c r="D8" s="60" t="s">
        <v>50</v>
      </c>
      <c r="E8" s="44">
        <v>0.33333333333333331</v>
      </c>
      <c r="F8" s="44">
        <v>0.66666666666666663</v>
      </c>
      <c r="G8" s="54">
        <f>IF(OR(ISBLANK(E8),ISBLANK(F8)),"",F8-E8)</f>
        <v>0.33333333333333331</v>
      </c>
      <c r="H8" s="54">
        <f>IF(G8="","",LOOKUP(G8,$Q$3:$R$5))</f>
        <v>2.0833333333333332E-2</v>
      </c>
      <c r="I8" s="54">
        <f>IF(H8="","",MIN(G8-H8,$R$8))</f>
        <v>0.3125</v>
      </c>
      <c r="L8" s="52" t="s">
        <v>6</v>
      </c>
      <c r="M8" s="53" t="b">
        <v>0</v>
      </c>
      <c r="O8" s="60"/>
      <c r="Q8" s="81" t="s">
        <v>31</v>
      </c>
      <c r="R8" s="82">
        <v>0.41666666666666669</v>
      </c>
    </row>
    <row r="9" spans="2:18" x14ac:dyDescent="0.25">
      <c r="B9" s="13" t="str">
        <f t="shared" ref="B9:B38" si="0">TEXT(C9,"ttt")</f>
        <v>Fr</v>
      </c>
      <c r="C9" s="50">
        <f>IFERROR(IF(MONTH(WORKDAY.INTL($D$2-1,ROWS($C$8:C9),$M$9,$O$2:$O$8))=MONTH($D$2),WORKDAY.INTL($D$2-1,ROWS($C$8:C9),$M$9,$O$2:$O$8),""),"")</f>
        <v>42888</v>
      </c>
      <c r="D9" s="60" t="s">
        <v>49</v>
      </c>
      <c r="E9" s="44">
        <v>0.33333333333333331</v>
      </c>
      <c r="F9" s="44">
        <v>0.5</v>
      </c>
      <c r="G9" s="54">
        <f t="shared" ref="G9:G38" si="1">IF(OR(ISBLANK(E9),ISBLANK(F9)),"",F9-E9)</f>
        <v>0.16666666666666669</v>
      </c>
      <c r="H9" s="54">
        <f t="shared" ref="H9:H38" si="2">IF(G9="","",LOOKUP(G9,$Q$3:$R$5))</f>
        <v>0</v>
      </c>
      <c r="I9" s="54">
        <f t="shared" ref="I9:I38" si="3">IF(H9="","",MIN(G9-H9,$R$8))</f>
        <v>0.16666666666666669</v>
      </c>
      <c r="L9" s="52"/>
      <c r="M9" s="45" t="str">
        <f>CONCATENATE(M2*1,M3*1,M4*1,M5*1,M6*1,M7*1,M8*1)</f>
        <v>1000000</v>
      </c>
      <c r="N9" s="51"/>
    </row>
    <row r="10" spans="2:18" x14ac:dyDescent="0.25">
      <c r="B10" s="13" t="str">
        <f t="shared" si="0"/>
        <v>Sa</v>
      </c>
      <c r="C10" s="50">
        <f>IFERROR(IF(MONTH(WORKDAY.INTL($D$2-1,ROWS($C$8:C10),$M$9,$O$2:$O$8))=MONTH($D$2),WORKDAY.INTL($D$2-1,ROWS($C$8:C10),$M$9,$O$2:$O$8),""),"")</f>
        <v>42889</v>
      </c>
      <c r="D10" s="60" t="s">
        <v>51</v>
      </c>
      <c r="E10" s="44">
        <v>0.5</v>
      </c>
      <c r="F10" s="44">
        <v>0.77083333333333337</v>
      </c>
      <c r="G10" s="54">
        <f t="shared" si="1"/>
        <v>0.27083333333333337</v>
      </c>
      <c r="H10" s="54">
        <f t="shared" si="2"/>
        <v>2.0833333333333332E-2</v>
      </c>
      <c r="I10" s="54">
        <f t="shared" si="3"/>
        <v>0.25000000000000006</v>
      </c>
      <c r="Q10" s="83" t="s">
        <v>32</v>
      </c>
      <c r="R10" s="84">
        <v>0.5</v>
      </c>
    </row>
    <row r="11" spans="2:18" x14ac:dyDescent="0.25">
      <c r="B11" s="13" t="str">
        <f t="shared" si="0"/>
        <v>Di</v>
      </c>
      <c r="C11" s="50">
        <f>IFERROR(IF(MONTH(WORKDAY.INTL($D$2-1,ROWS($C$8:C11),$M$9,$O$2:$O$8))=MONTH($D$2),WORKDAY.INTL($D$2-1,ROWS($C$8:C11),$M$9,$O$2:$O$8),""),"")</f>
        <v>42892</v>
      </c>
      <c r="D11" s="60" t="s">
        <v>49</v>
      </c>
      <c r="E11" s="44">
        <v>0.33333333333333331</v>
      </c>
      <c r="F11" s="44">
        <v>0.66666666666666663</v>
      </c>
      <c r="G11" s="54">
        <f t="shared" si="1"/>
        <v>0.33333333333333331</v>
      </c>
      <c r="H11" s="54">
        <f t="shared" si="2"/>
        <v>2.0833333333333332E-2</v>
      </c>
      <c r="I11" s="54">
        <f t="shared" si="3"/>
        <v>0.3125</v>
      </c>
    </row>
    <row r="12" spans="2:18" x14ac:dyDescent="0.25">
      <c r="B12" s="13" t="str">
        <f t="shared" si="0"/>
        <v>Mi</v>
      </c>
      <c r="C12" s="50">
        <f>IFERROR(IF(MONTH(WORKDAY.INTL($D$2-1,ROWS($C$8:C12),$M$9,$O$2:$O$8))=MONTH($D$2),WORKDAY.INTL($D$2-1,ROWS($C$8:C12),$M$9,$O$2:$O$8),""),"")</f>
        <v>42893</v>
      </c>
      <c r="D12" s="60"/>
      <c r="E12" s="44"/>
      <c r="F12" s="44"/>
      <c r="G12" s="54" t="str">
        <f t="shared" si="1"/>
        <v/>
      </c>
      <c r="H12" s="54" t="str">
        <f t="shared" si="2"/>
        <v/>
      </c>
      <c r="I12" s="54" t="str">
        <f t="shared" si="3"/>
        <v/>
      </c>
      <c r="Q12" s="85" t="s">
        <v>43</v>
      </c>
      <c r="R12" s="86" t="s">
        <v>19</v>
      </c>
    </row>
    <row r="13" spans="2:18" x14ac:dyDescent="0.25">
      <c r="B13" s="13" t="str">
        <f t="shared" si="0"/>
        <v>Do</v>
      </c>
      <c r="C13" s="50">
        <f>IFERROR(IF(MONTH(WORKDAY.INTL($D$2-1,ROWS($C$8:C13),$M$9,$O$2:$O$8))=MONTH($D$2),WORKDAY.INTL($D$2-1,ROWS($C$8:C13),$M$9,$O$2:$O$8),""),"")</f>
        <v>42894</v>
      </c>
      <c r="D13" s="60"/>
      <c r="E13" s="44"/>
      <c r="F13" s="44"/>
      <c r="G13" s="54" t="str">
        <f t="shared" si="1"/>
        <v/>
      </c>
      <c r="H13" s="54" t="str">
        <f t="shared" si="2"/>
        <v/>
      </c>
      <c r="I13" s="54" t="str">
        <f t="shared" si="3"/>
        <v/>
      </c>
      <c r="Q13" s="49" t="s">
        <v>44</v>
      </c>
      <c r="R13" s="37">
        <v>15</v>
      </c>
    </row>
    <row r="14" spans="2:18" x14ac:dyDescent="0.25">
      <c r="B14" s="13" t="str">
        <f t="shared" si="0"/>
        <v>Fr</v>
      </c>
      <c r="C14" s="50">
        <f>IFERROR(IF(MONTH(WORKDAY.INTL($D$2-1,ROWS($C$8:C14),$M$9,$O$2:$O$8))=MONTH($D$2),WORKDAY.INTL($D$2-1,ROWS($C$8:C14),$M$9,$O$2:$O$8),""),"")</f>
        <v>42895</v>
      </c>
      <c r="D14" s="60"/>
      <c r="E14" s="44"/>
      <c r="F14" s="44"/>
      <c r="G14" s="54" t="str">
        <f t="shared" si="1"/>
        <v/>
      </c>
      <c r="H14" s="54" t="str">
        <f t="shared" si="2"/>
        <v/>
      </c>
      <c r="I14" s="54" t="str">
        <f t="shared" si="3"/>
        <v/>
      </c>
      <c r="Q14" s="49" t="s">
        <v>45</v>
      </c>
      <c r="R14" s="37">
        <v>20</v>
      </c>
    </row>
    <row r="15" spans="2:18" x14ac:dyDescent="0.25">
      <c r="B15" s="13" t="str">
        <f t="shared" si="0"/>
        <v>Sa</v>
      </c>
      <c r="C15" s="50">
        <f>IFERROR(IF(MONTH(WORKDAY.INTL($D$2-1,ROWS($C$8:C15),$M$9,$O$2:$O$8))=MONTH($D$2),WORKDAY.INTL($D$2-1,ROWS($C$8:C15),$M$9,$O$2:$O$8),""),"")</f>
        <v>42896</v>
      </c>
      <c r="D15" s="60"/>
      <c r="E15" s="44"/>
      <c r="F15" s="44"/>
      <c r="G15" s="54" t="str">
        <f t="shared" si="1"/>
        <v/>
      </c>
      <c r="H15" s="54" t="str">
        <f t="shared" si="2"/>
        <v/>
      </c>
      <c r="I15" s="54" t="str">
        <f t="shared" si="3"/>
        <v/>
      </c>
      <c r="Q15" s="49" t="s">
        <v>46</v>
      </c>
      <c r="R15" s="37">
        <v>20</v>
      </c>
    </row>
    <row r="16" spans="2:18" x14ac:dyDescent="0.25">
      <c r="B16" s="13" t="str">
        <f t="shared" si="0"/>
        <v>So</v>
      </c>
      <c r="C16" s="50">
        <f>IFERROR(IF(MONTH(WORKDAY.INTL($D$2-1,ROWS($C$8:C16),$M$9,$O$2:$O$8))=MONTH($D$2),WORKDAY.INTL($D$2-1,ROWS($C$8:C16),$M$9,$O$2:$O$8),""),"")</f>
        <v>42897</v>
      </c>
      <c r="D16" s="60" t="s">
        <v>51</v>
      </c>
      <c r="E16" s="44">
        <v>0.75</v>
      </c>
      <c r="F16" s="44">
        <v>0.83333333333333337</v>
      </c>
      <c r="G16" s="54">
        <f t="shared" si="1"/>
        <v>8.333333333333337E-2</v>
      </c>
      <c r="H16" s="54">
        <f t="shared" si="2"/>
        <v>0</v>
      </c>
      <c r="I16" s="54">
        <f t="shared" si="3"/>
        <v>8.333333333333337E-2</v>
      </c>
      <c r="Q16" s="49" t="s">
        <v>47</v>
      </c>
      <c r="R16" s="37">
        <v>25</v>
      </c>
    </row>
    <row r="17" spans="2:18" x14ac:dyDescent="0.25">
      <c r="B17" s="13" t="str">
        <f t="shared" si="0"/>
        <v>Di</v>
      </c>
      <c r="C17" s="50">
        <f>IFERROR(IF(MONTH(WORKDAY.INTL($D$2-1,ROWS($C$8:C17),$M$9,$O$2:$O$8))=MONTH($D$2),WORKDAY.INTL($D$2-1,ROWS($C$8:C17),$M$9,$O$2:$O$8),""),"")</f>
        <v>42899</v>
      </c>
      <c r="D17" s="60"/>
      <c r="E17" s="44"/>
      <c r="F17" s="44"/>
      <c r="G17" s="54" t="str">
        <f t="shared" si="1"/>
        <v/>
      </c>
      <c r="H17" s="54" t="str">
        <f t="shared" si="2"/>
        <v/>
      </c>
      <c r="I17" s="54" t="str">
        <f t="shared" si="3"/>
        <v/>
      </c>
      <c r="Q17" s="49" t="s">
        <v>48</v>
      </c>
      <c r="R17" s="37">
        <v>10</v>
      </c>
    </row>
    <row r="18" spans="2:18" x14ac:dyDescent="0.25">
      <c r="B18" s="13" t="str">
        <f t="shared" si="0"/>
        <v>Mi</v>
      </c>
      <c r="C18" s="50">
        <f>IFERROR(IF(MONTH(WORKDAY.INTL($D$2-1,ROWS($C$8:C18),$M$9,$O$2:$O$8))=MONTH($D$2),WORKDAY.INTL($D$2-1,ROWS($C$8:C18),$M$9,$O$2:$O$8),""),"")</f>
        <v>42900</v>
      </c>
      <c r="D18" s="60"/>
      <c r="E18" s="44"/>
      <c r="F18" s="44"/>
      <c r="G18" s="54" t="str">
        <f t="shared" si="1"/>
        <v/>
      </c>
      <c r="H18" s="54" t="str">
        <f t="shared" si="2"/>
        <v/>
      </c>
      <c r="I18" s="54" t="str">
        <f t="shared" si="3"/>
        <v/>
      </c>
    </row>
    <row r="19" spans="2:18" x14ac:dyDescent="0.25">
      <c r="B19" s="13" t="str">
        <f t="shared" si="0"/>
        <v>Fr</v>
      </c>
      <c r="C19" s="50">
        <f>IFERROR(IF(MONTH(WORKDAY.INTL($D$2-1,ROWS($C$8:C19),$M$9,$O$2:$O$8))=MONTH($D$2),WORKDAY.INTL($D$2-1,ROWS($C$8:C19),$M$9,$O$2:$O$8),""),"")</f>
        <v>42902</v>
      </c>
      <c r="D19" s="60"/>
      <c r="E19" s="44"/>
      <c r="F19" s="44"/>
      <c r="G19" s="54" t="str">
        <f t="shared" si="1"/>
        <v/>
      </c>
      <c r="H19" s="54" t="str">
        <f t="shared" si="2"/>
        <v/>
      </c>
      <c r="I19" s="54" t="str">
        <f t="shared" si="3"/>
        <v/>
      </c>
    </row>
    <row r="20" spans="2:18" x14ac:dyDescent="0.25">
      <c r="B20" s="13" t="str">
        <f t="shared" si="0"/>
        <v>Sa</v>
      </c>
      <c r="C20" s="50">
        <f>IFERROR(IF(MONTH(WORKDAY.INTL($D$2-1,ROWS($C$8:C20),$M$9,$O$2:$O$8))=MONTH($D$2),WORKDAY.INTL($D$2-1,ROWS($C$8:C20),$M$9,$O$2:$O$8),""),"")</f>
        <v>42903</v>
      </c>
      <c r="D20" s="60"/>
      <c r="E20" s="44"/>
      <c r="F20" s="44"/>
      <c r="G20" s="54" t="str">
        <f t="shared" si="1"/>
        <v/>
      </c>
      <c r="H20" s="54" t="str">
        <f t="shared" si="2"/>
        <v/>
      </c>
      <c r="I20" s="54" t="str">
        <f t="shared" si="3"/>
        <v/>
      </c>
    </row>
    <row r="21" spans="2:18" x14ac:dyDescent="0.25">
      <c r="B21" s="13" t="str">
        <f t="shared" si="0"/>
        <v>So</v>
      </c>
      <c r="C21" s="50">
        <f>IFERROR(IF(MONTH(WORKDAY.INTL($D$2-1,ROWS($C$8:C21),$M$9,$O$2:$O$8))=MONTH($D$2),WORKDAY.INTL($D$2-1,ROWS($C$8:C21),$M$9,$O$2:$O$8),""),"")</f>
        <v>42904</v>
      </c>
      <c r="D21" s="60"/>
      <c r="E21" s="44"/>
      <c r="F21" s="44"/>
      <c r="G21" s="54" t="str">
        <f t="shared" si="1"/>
        <v/>
      </c>
      <c r="H21" s="54" t="str">
        <f t="shared" si="2"/>
        <v/>
      </c>
      <c r="I21" s="54" t="str">
        <f t="shared" si="3"/>
        <v/>
      </c>
    </row>
    <row r="22" spans="2:18" x14ac:dyDescent="0.25">
      <c r="B22" s="13" t="str">
        <f t="shared" si="0"/>
        <v>Di</v>
      </c>
      <c r="C22" s="50">
        <f>IFERROR(IF(MONTH(WORKDAY.INTL($D$2-1,ROWS($C$8:C22),$M$9,$O$2:$O$8))=MONTH($D$2),WORKDAY.INTL($D$2-1,ROWS($C$8:C22),$M$9,$O$2:$O$8),""),"")</f>
        <v>42906</v>
      </c>
      <c r="D22" s="60"/>
      <c r="E22" s="44"/>
      <c r="F22" s="44"/>
      <c r="G22" s="54" t="str">
        <f t="shared" si="1"/>
        <v/>
      </c>
      <c r="H22" s="54" t="str">
        <f t="shared" si="2"/>
        <v/>
      </c>
      <c r="I22" s="54" t="str">
        <f t="shared" si="3"/>
        <v/>
      </c>
    </row>
    <row r="23" spans="2:18" x14ac:dyDescent="0.25">
      <c r="B23" s="13" t="str">
        <f t="shared" si="0"/>
        <v>Mi</v>
      </c>
      <c r="C23" s="50">
        <f>IFERROR(IF(MONTH(WORKDAY.INTL($D$2-1,ROWS($C$8:C23),$M$9,$O$2:$O$8))=MONTH($D$2),WORKDAY.INTL($D$2-1,ROWS($C$8:C23),$M$9,$O$2:$O$8),""),"")</f>
        <v>42907</v>
      </c>
      <c r="D23" s="60"/>
      <c r="E23" s="44"/>
      <c r="F23" s="44"/>
      <c r="G23" s="54" t="str">
        <f t="shared" si="1"/>
        <v/>
      </c>
      <c r="H23" s="54" t="str">
        <f t="shared" si="2"/>
        <v/>
      </c>
      <c r="I23" s="54" t="str">
        <f t="shared" si="3"/>
        <v/>
      </c>
    </row>
    <row r="24" spans="2:18" x14ac:dyDescent="0.25">
      <c r="B24" s="13" t="str">
        <f t="shared" si="0"/>
        <v>Do</v>
      </c>
      <c r="C24" s="50">
        <f>IFERROR(IF(MONTH(WORKDAY.INTL($D$2-1,ROWS($C$8:C24),$M$9,$O$2:$O$8))=MONTH($D$2),WORKDAY.INTL($D$2-1,ROWS($C$8:C24),$M$9,$O$2:$O$8),""),"")</f>
        <v>42908</v>
      </c>
      <c r="D24" s="60"/>
      <c r="E24" s="44"/>
      <c r="F24" s="44"/>
      <c r="G24" s="54" t="str">
        <f t="shared" si="1"/>
        <v/>
      </c>
      <c r="H24" s="54" t="str">
        <f t="shared" si="2"/>
        <v/>
      </c>
      <c r="I24" s="54" t="str">
        <f t="shared" si="3"/>
        <v/>
      </c>
    </row>
    <row r="25" spans="2:18" x14ac:dyDescent="0.25">
      <c r="B25" s="13" t="str">
        <f t="shared" si="0"/>
        <v>Fr</v>
      </c>
      <c r="C25" s="50">
        <f>IFERROR(IF(MONTH(WORKDAY.INTL($D$2-1,ROWS($C$8:C25),$M$9,$O$2:$O$8))=MONTH($D$2),WORKDAY.INTL($D$2-1,ROWS($C$8:C25),$M$9,$O$2:$O$8),""),"")</f>
        <v>42909</v>
      </c>
      <c r="D25" s="60"/>
      <c r="E25" s="44"/>
      <c r="F25" s="44"/>
      <c r="G25" s="54" t="str">
        <f t="shared" si="1"/>
        <v/>
      </c>
      <c r="H25" s="54" t="str">
        <f t="shared" si="2"/>
        <v/>
      </c>
      <c r="I25" s="54" t="str">
        <f t="shared" si="3"/>
        <v/>
      </c>
    </row>
    <row r="26" spans="2:18" x14ac:dyDescent="0.25">
      <c r="B26" s="13" t="str">
        <f t="shared" si="0"/>
        <v>Sa</v>
      </c>
      <c r="C26" s="50">
        <f>IFERROR(IF(MONTH(WORKDAY.INTL($D$2-1,ROWS($C$8:C26),$M$9,$O$2:$O$8))=MONTH($D$2),WORKDAY.INTL($D$2-1,ROWS($C$8:C26),$M$9,$O$2:$O$8),""),"")</f>
        <v>42910</v>
      </c>
      <c r="D26" s="60"/>
      <c r="E26" s="44"/>
      <c r="F26" s="44"/>
      <c r="G26" s="54" t="str">
        <f t="shared" si="1"/>
        <v/>
      </c>
      <c r="H26" s="54" t="str">
        <f t="shared" si="2"/>
        <v/>
      </c>
      <c r="I26" s="54" t="str">
        <f t="shared" si="3"/>
        <v/>
      </c>
    </row>
    <row r="27" spans="2:18" x14ac:dyDescent="0.25">
      <c r="B27" s="13" t="str">
        <f t="shared" si="0"/>
        <v>So</v>
      </c>
      <c r="C27" s="50">
        <f>IFERROR(IF(MONTH(WORKDAY.INTL($D$2-1,ROWS($C$8:C27),$M$9,$O$2:$O$8))=MONTH($D$2),WORKDAY.INTL($D$2-1,ROWS($C$8:C27),$M$9,$O$2:$O$8),""),"")</f>
        <v>42911</v>
      </c>
      <c r="D27" s="60"/>
      <c r="E27" s="44"/>
      <c r="F27" s="44"/>
      <c r="G27" s="54" t="str">
        <f t="shared" si="1"/>
        <v/>
      </c>
      <c r="H27" s="54" t="str">
        <f t="shared" si="2"/>
        <v/>
      </c>
      <c r="I27" s="54" t="str">
        <f t="shared" si="3"/>
        <v/>
      </c>
    </row>
    <row r="28" spans="2:18" x14ac:dyDescent="0.25">
      <c r="B28" s="13" t="str">
        <f t="shared" si="0"/>
        <v>Di</v>
      </c>
      <c r="C28" s="50">
        <f>IFERROR(IF(MONTH(WORKDAY.INTL($D$2-1,ROWS($C$8:C28),$M$9,$O$2:$O$8))=MONTH($D$2),WORKDAY.INTL($D$2-1,ROWS($C$8:C28),$M$9,$O$2:$O$8),""),"")</f>
        <v>42913</v>
      </c>
      <c r="D28" s="60"/>
      <c r="E28" s="44"/>
      <c r="F28" s="44"/>
      <c r="G28" s="54" t="str">
        <f t="shared" si="1"/>
        <v/>
      </c>
      <c r="H28" s="54" t="str">
        <f t="shared" si="2"/>
        <v/>
      </c>
      <c r="I28" s="54" t="str">
        <f t="shared" si="3"/>
        <v/>
      </c>
    </row>
    <row r="29" spans="2:18" x14ac:dyDescent="0.25">
      <c r="B29" s="13" t="str">
        <f t="shared" si="0"/>
        <v>Mi</v>
      </c>
      <c r="C29" s="50">
        <f>IFERROR(IF(MONTH(WORKDAY.INTL($D$2-1,ROWS($C$8:C29),$M$9,$O$2:$O$8))=MONTH($D$2),WORKDAY.INTL($D$2-1,ROWS($C$8:C29),$M$9,$O$2:$O$8),""),"")</f>
        <v>42914</v>
      </c>
      <c r="D29" s="60"/>
      <c r="E29" s="44"/>
      <c r="F29" s="44"/>
      <c r="G29" s="54" t="str">
        <f t="shared" si="1"/>
        <v/>
      </c>
      <c r="H29" s="54" t="str">
        <f t="shared" si="2"/>
        <v/>
      </c>
      <c r="I29" s="54" t="str">
        <f t="shared" si="3"/>
        <v/>
      </c>
    </row>
    <row r="30" spans="2:18" x14ac:dyDescent="0.25">
      <c r="B30" s="13" t="str">
        <f t="shared" si="0"/>
        <v>Do</v>
      </c>
      <c r="C30" s="50">
        <f>IFERROR(IF(MONTH(WORKDAY.INTL($D$2-1,ROWS($C$8:C30),$M$9,$O$2:$O$8))=MONTH($D$2),WORKDAY.INTL($D$2-1,ROWS($C$8:C30),$M$9,$O$2:$O$8),""),"")</f>
        <v>42915</v>
      </c>
      <c r="D30" s="60"/>
      <c r="E30" s="44"/>
      <c r="F30" s="44"/>
      <c r="G30" s="54" t="str">
        <f t="shared" si="1"/>
        <v/>
      </c>
      <c r="H30" s="54" t="str">
        <f t="shared" si="2"/>
        <v/>
      </c>
      <c r="I30" s="54" t="str">
        <f t="shared" si="3"/>
        <v/>
      </c>
    </row>
    <row r="31" spans="2:18" x14ac:dyDescent="0.25">
      <c r="B31" s="13" t="str">
        <f t="shared" si="0"/>
        <v>Fr</v>
      </c>
      <c r="C31" s="50">
        <f>IFERROR(IF(MONTH(WORKDAY.INTL($D$2-1,ROWS($C$8:C31),$M$9,$O$2:$O$8))=MONTH($D$2),WORKDAY.INTL($D$2-1,ROWS($C$8:C31),$M$9,$O$2:$O$8),""),"")</f>
        <v>42916</v>
      </c>
      <c r="D31" s="60"/>
      <c r="E31" s="44"/>
      <c r="F31" s="44"/>
      <c r="G31" s="54" t="str">
        <f t="shared" si="1"/>
        <v/>
      </c>
      <c r="H31" s="54" t="str">
        <f t="shared" si="2"/>
        <v/>
      </c>
      <c r="I31" s="54" t="str">
        <f t="shared" si="3"/>
        <v/>
      </c>
    </row>
    <row r="32" spans="2:18" x14ac:dyDescent="0.25">
      <c r="B32" s="13" t="str">
        <f t="shared" si="0"/>
        <v/>
      </c>
      <c r="C32" s="50" t="str">
        <f>IFERROR(IF(MONTH(WORKDAY.INTL($D$2-1,ROWS($C$8:C32),$M$9,$O$2:$O$8))=MONTH($D$2),WORKDAY.INTL($D$2-1,ROWS($C$8:C32),$M$9,$O$2:$O$8),""),"")</f>
        <v/>
      </c>
      <c r="D32" s="60"/>
      <c r="E32" s="44"/>
      <c r="F32" s="44"/>
      <c r="G32" s="54" t="str">
        <f t="shared" si="1"/>
        <v/>
      </c>
      <c r="H32" s="54" t="str">
        <f t="shared" si="2"/>
        <v/>
      </c>
      <c r="I32" s="54" t="str">
        <f t="shared" si="3"/>
        <v/>
      </c>
    </row>
    <row r="33" spans="2:9" x14ac:dyDescent="0.25">
      <c r="B33" s="13" t="str">
        <f t="shared" si="0"/>
        <v/>
      </c>
      <c r="C33" s="50" t="str">
        <f>IFERROR(IF(MONTH(WORKDAY.INTL($D$2-1,ROWS($C$8:C33),$M$9,$O$2:$O$8))=MONTH($D$2),WORKDAY.INTL($D$2-1,ROWS($C$8:C33),$M$9,$O$2:$O$8),""),"")</f>
        <v/>
      </c>
      <c r="D33" s="60"/>
      <c r="E33" s="44"/>
      <c r="F33" s="44"/>
      <c r="G33" s="54" t="str">
        <f t="shared" si="1"/>
        <v/>
      </c>
      <c r="H33" s="54" t="str">
        <f t="shared" si="2"/>
        <v/>
      </c>
      <c r="I33" s="54" t="str">
        <f t="shared" si="3"/>
        <v/>
      </c>
    </row>
    <row r="34" spans="2:9" x14ac:dyDescent="0.25">
      <c r="B34" s="13" t="str">
        <f t="shared" si="0"/>
        <v/>
      </c>
      <c r="C34" s="50" t="str">
        <f>IFERROR(IF(MONTH(WORKDAY.INTL($D$2-1,ROWS($C$8:C34),$M$9,$O$2:$O$8))=MONTH($D$2),WORKDAY.INTL($D$2-1,ROWS($C$8:C34),$M$9,$O$2:$O$8),""),"")</f>
        <v/>
      </c>
      <c r="D34" s="60"/>
      <c r="E34" s="44"/>
      <c r="F34" s="44"/>
      <c r="G34" s="54" t="str">
        <f t="shared" si="1"/>
        <v/>
      </c>
      <c r="H34" s="54" t="str">
        <f t="shared" si="2"/>
        <v/>
      </c>
      <c r="I34" s="54" t="str">
        <f t="shared" si="3"/>
        <v/>
      </c>
    </row>
    <row r="35" spans="2:9" x14ac:dyDescent="0.25">
      <c r="B35" s="13" t="str">
        <f t="shared" si="0"/>
        <v/>
      </c>
      <c r="C35" s="50" t="str">
        <f>IFERROR(IF(MONTH(WORKDAY.INTL($D$2-1,ROWS($C$8:C35),$M$9,$O$2:$O$8))=MONTH($D$2),WORKDAY.INTL($D$2-1,ROWS($C$8:C35),$M$9,$O$2:$O$8),""),"")</f>
        <v/>
      </c>
      <c r="D35" s="60"/>
      <c r="E35" s="44"/>
      <c r="F35" s="44"/>
      <c r="G35" s="54" t="str">
        <f t="shared" si="1"/>
        <v/>
      </c>
      <c r="H35" s="54" t="str">
        <f t="shared" si="2"/>
        <v/>
      </c>
      <c r="I35" s="54" t="str">
        <f t="shared" si="3"/>
        <v/>
      </c>
    </row>
    <row r="36" spans="2:9" x14ac:dyDescent="0.25">
      <c r="B36" s="13" t="str">
        <f t="shared" si="0"/>
        <v/>
      </c>
      <c r="C36" s="50" t="str">
        <f>IFERROR(IF(MONTH(WORKDAY.INTL($D$2-1,ROWS($C$8:C36),$M$9,$O$2:$O$8))=MONTH($D$2),WORKDAY.INTL($D$2-1,ROWS($C$8:C36),$M$9,$O$2:$O$8),""),"")</f>
        <v/>
      </c>
      <c r="D36" s="60"/>
      <c r="E36" s="44"/>
      <c r="F36" s="44"/>
      <c r="G36" s="54" t="str">
        <f t="shared" si="1"/>
        <v/>
      </c>
      <c r="H36" s="54" t="str">
        <f t="shared" si="2"/>
        <v/>
      </c>
      <c r="I36" s="54" t="str">
        <f t="shared" si="3"/>
        <v/>
      </c>
    </row>
    <row r="37" spans="2:9" x14ac:dyDescent="0.25">
      <c r="B37" s="13" t="str">
        <f t="shared" si="0"/>
        <v/>
      </c>
      <c r="C37" s="50" t="str">
        <f>IFERROR(IF(MONTH(WORKDAY.INTL($D$2-1,ROWS($C$8:C37),$M$9,$O$2:$O$8))=MONTH($D$2),WORKDAY.INTL($D$2-1,ROWS($C$8:C37),$M$9,$O$2:$O$8),""),"")</f>
        <v/>
      </c>
      <c r="D37" s="60"/>
      <c r="E37" s="44"/>
      <c r="F37" s="44"/>
      <c r="G37" s="54" t="str">
        <f t="shared" si="1"/>
        <v/>
      </c>
      <c r="H37" s="54" t="str">
        <f t="shared" si="2"/>
        <v/>
      </c>
      <c r="I37" s="54" t="str">
        <f t="shared" si="3"/>
        <v/>
      </c>
    </row>
    <row r="38" spans="2:9" x14ac:dyDescent="0.25">
      <c r="B38" s="13" t="str">
        <f t="shared" si="0"/>
        <v/>
      </c>
      <c r="C38" s="50" t="str">
        <f>IFERROR(IF(MONTH(WORKDAY.INTL($D$2-1,ROWS($C$8:C38),$M$9,$O$2:$O$8))=MONTH($D$2),WORKDAY.INTL($D$2-1,ROWS($C$8:C38),$M$9,$O$2:$O$8),""),"")</f>
        <v/>
      </c>
      <c r="D38" s="60"/>
      <c r="E38" s="44"/>
      <c r="F38" s="44"/>
      <c r="G38" s="54" t="str">
        <f t="shared" si="1"/>
        <v/>
      </c>
      <c r="H38" s="54" t="str">
        <f t="shared" si="2"/>
        <v/>
      </c>
      <c r="I38" s="54" t="str">
        <f t="shared" si="3"/>
        <v/>
      </c>
    </row>
    <row r="40" spans="2:9" x14ac:dyDescent="0.25">
      <c r="C40" s="50" t="s">
        <v>52</v>
      </c>
    </row>
    <row r="41" spans="2:9" x14ac:dyDescent="0.25">
      <c r="C41" s="50" t="str">
        <f>"wird die Zahlung in Höhe von EUR "&amp;TEXT(F4,"#.##0,00")&amp;" fällig."</f>
        <v>wird die Zahlung in Höhe von EUR 560,00 fällig.</v>
      </c>
    </row>
    <row r="43" spans="2:9" x14ac:dyDescent="0.25">
      <c r="B43" s="65"/>
      <c r="C43" s="64"/>
      <c r="D43" s="59"/>
      <c r="E43" s="59"/>
      <c r="F43" s="66"/>
      <c r="G43" s="58" t="s">
        <v>53</v>
      </c>
      <c r="H43" s="59"/>
      <c r="I43" s="57"/>
    </row>
    <row r="44" spans="2:9" x14ac:dyDescent="0.25">
      <c r="B44" s="63"/>
      <c r="C44" s="46" t="s">
        <v>54</v>
      </c>
      <c r="D44" s="46" t="str">
        <f>F2</f>
        <v>Name 2</v>
      </c>
      <c r="F44" s="58"/>
      <c r="G44" s="58"/>
      <c r="H44" s="58"/>
      <c r="I44" s="49"/>
    </row>
    <row r="45" spans="2:9" x14ac:dyDescent="0.25">
      <c r="B45" s="63"/>
      <c r="C45" s="46"/>
      <c r="D45" s="46"/>
      <c r="F45" s="58"/>
      <c r="G45" s="58"/>
      <c r="H45" s="58"/>
      <c r="I45" s="49"/>
    </row>
    <row r="46" spans="2:9" x14ac:dyDescent="0.25">
      <c r="C46" s="58"/>
      <c r="D46" s="46"/>
      <c r="E46" s="58"/>
      <c r="F46" s="58"/>
      <c r="G46" s="58"/>
      <c r="H46" s="58"/>
      <c r="I46" s="49"/>
    </row>
    <row r="47" spans="2:9" x14ac:dyDescent="0.25">
      <c r="B47" s="63"/>
      <c r="C47" s="64"/>
      <c r="D47" s="59"/>
      <c r="E47" s="59"/>
      <c r="F47" s="66"/>
      <c r="G47" s="58" t="s">
        <v>53</v>
      </c>
      <c r="H47" s="59"/>
      <c r="I47" s="57"/>
    </row>
    <row r="48" spans="2:9" x14ac:dyDescent="0.25">
      <c r="B48" s="61"/>
      <c r="C48" s="62" t="s">
        <v>55</v>
      </c>
      <c r="E48" s="58"/>
      <c r="F48" s="58"/>
      <c r="G48" s="58"/>
      <c r="H48" s="58"/>
      <c r="I48" s="49"/>
    </row>
  </sheetData>
  <sheetProtection sheet="1" selectLockedCells="1"/>
  <mergeCells count="2">
    <mergeCell ref="Q1:R1"/>
    <mergeCell ref="H6:H7"/>
  </mergeCells>
  <conditionalFormatting sqref="B8:I38">
    <cfRule type="expression" dxfId="7" priority="3">
      <formula>OR($B8="Sa",$B8="So")</formula>
    </cfRule>
  </conditionalFormatting>
  <conditionalFormatting sqref="B9:I38">
    <cfRule type="expression" dxfId="6" priority="2">
      <formula>WEEKDAY($C8,2)&gt;=WEEKDAY($C9,2)</formula>
    </cfRule>
  </conditionalFormatting>
  <conditionalFormatting sqref="D8:D38">
    <cfRule type="expression" dxfId="5" priority="1">
      <formula>AND(OR(ISBLANK($E8),ISBLANK($F8)),$D8&lt;&gt;"")</formula>
    </cfRule>
  </conditionalFormatting>
  <dataValidations count="2">
    <dataValidation type="list" allowBlank="1" showInputMessage="1" showErrorMessage="1" sqref="D8:D38">
      <formula1>"Büro,Vertrieb,Verkauf,Werbung"</formula1>
    </dataValidation>
    <dataValidation type="list" allowBlank="1" showInputMessage="1" showErrorMessage="1" sqref="F2:G2">
      <formula1>$Q$13:$Q$17</formula1>
    </dataValidation>
  </dataValidations>
  <pageMargins left="0.7" right="0.7" top="0.92812499999999998" bottom="0.78740157499999996" header="0.3" footer="0.3"/>
  <pageSetup paperSize="9" scale="99" orientation="portrait" verticalDpi="0" r:id="rId1"/>
  <headerFooter>
    <oddHeader>&amp;LMontanuniversität Leoben&amp;R&amp;G</oddHeader>
    <oddFooter>&amp;LStundenzettel&amp;R&amp;D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5" name="Check Box 1">
              <controlPr defaultSize="0" autoFill="0" autoLine="0" autoPict="0">
                <anchor moveWithCells="1">
                  <from>
                    <xdr:col>11</xdr:col>
                    <xdr:colOff>0</xdr:colOff>
                    <xdr:row>0</xdr:row>
                    <xdr:rowOff>190500</xdr:rowOff>
                  </from>
                  <to>
                    <xdr:col>11</xdr:col>
                    <xdr:colOff>876300</xdr:colOff>
                    <xdr:row>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4" r:id="rId6" name="Check Box 2">
              <controlPr defaultSize="0" autoFill="0" autoLine="0" autoPict="0">
                <anchor moveWithCells="1">
                  <from>
                    <xdr:col>11</xdr:col>
                    <xdr:colOff>0</xdr:colOff>
                    <xdr:row>1</xdr:row>
                    <xdr:rowOff>171450</xdr:rowOff>
                  </from>
                  <to>
                    <xdr:col>11</xdr:col>
                    <xdr:colOff>885825</xdr:colOff>
                    <xdr:row>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5" r:id="rId7" name="Check Box 3">
              <controlPr defaultSize="0" autoFill="0" autoLine="0" autoPict="0">
                <anchor moveWithCells="1">
                  <from>
                    <xdr:col>11</xdr:col>
                    <xdr:colOff>0</xdr:colOff>
                    <xdr:row>3</xdr:row>
                    <xdr:rowOff>0</xdr:rowOff>
                  </from>
                  <to>
                    <xdr:col>11</xdr:col>
                    <xdr:colOff>885825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6" r:id="rId8" name="Check Box 4">
              <controlPr defaultSize="0" autoFill="0" autoLine="0" autoPict="0">
                <anchor moveWithCells="1">
                  <from>
                    <xdr:col>10</xdr:col>
                    <xdr:colOff>752475</xdr:colOff>
                    <xdr:row>3</xdr:row>
                    <xdr:rowOff>171450</xdr:rowOff>
                  </from>
                  <to>
                    <xdr:col>11</xdr:col>
                    <xdr:colOff>885825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7" r:id="rId9" name="Check Box 5">
              <controlPr defaultSize="0" autoFill="0" autoLine="0" autoPict="0">
                <anchor moveWithCells="1">
                  <from>
                    <xdr:col>11</xdr:col>
                    <xdr:colOff>0</xdr:colOff>
                    <xdr:row>5</xdr:row>
                    <xdr:rowOff>0</xdr:rowOff>
                  </from>
                  <to>
                    <xdr:col>11</xdr:col>
                    <xdr:colOff>885825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8" r:id="rId10" name="Check Box 6">
              <controlPr defaultSize="0" autoFill="0" autoLine="0" autoPict="0">
                <anchor moveWithCells="1">
                  <from>
                    <xdr:col>11</xdr:col>
                    <xdr:colOff>0</xdr:colOff>
                    <xdr:row>6</xdr:row>
                    <xdr:rowOff>0</xdr:rowOff>
                  </from>
                  <to>
                    <xdr:col>11</xdr:col>
                    <xdr:colOff>885825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9" r:id="rId11" name="Check Box 7">
              <controlPr defaultSize="0" autoFill="0" autoLine="0" autoPict="0">
                <anchor moveWithCells="1">
                  <from>
                    <xdr:col>11</xdr:col>
                    <xdr:colOff>0</xdr:colOff>
                    <xdr:row>7</xdr:row>
                    <xdr:rowOff>9525</xdr:rowOff>
                  </from>
                  <to>
                    <xdr:col>11</xdr:col>
                    <xdr:colOff>885825</xdr:colOff>
                    <xdr:row>8</xdr:row>
                    <xdr:rowOff>38100</xdr:rowOff>
                  </to>
                </anchor>
              </controlPr>
            </control>
          </mc:Choice>
        </mc:AlternateContent>
      </controls>
    </mc:Choice>
  </mc:AlternateContent>
  <tableParts count="1">
    <tablePart r:id="rId1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R48"/>
  <sheetViews>
    <sheetView showGridLines="0" zoomScaleNormal="100" workbookViewId="0">
      <selection activeCell="D8" sqref="D8"/>
    </sheetView>
  </sheetViews>
  <sheetFormatPr baseColWidth="10" defaultRowHeight="15" x14ac:dyDescent="0.25"/>
  <cols>
    <col min="1" max="1" width="2.7109375" style="49" customWidth="1"/>
    <col min="2" max="2" width="7" style="13" customWidth="1"/>
    <col min="3" max="3" width="10.28515625" style="50" customWidth="1"/>
    <col min="4" max="4" width="15.7109375" style="50" customWidth="1"/>
    <col min="5" max="5" width="10.28515625" style="50" customWidth="1"/>
    <col min="6" max="6" width="10.85546875" style="50" customWidth="1"/>
    <col min="7" max="10" width="10.28515625" style="50" customWidth="1"/>
    <col min="11" max="11" width="11.42578125" style="49"/>
    <col min="12" max="12" width="14.42578125" style="49" customWidth="1"/>
    <col min="13" max="13" width="8.140625" style="49" hidden="1" customWidth="1"/>
    <col min="14" max="14" width="2.7109375" style="49" customWidth="1"/>
    <col min="15" max="15" width="11.42578125" style="49"/>
    <col min="16" max="16" width="2.7109375" style="49" customWidth="1"/>
    <col min="17" max="18" width="20.7109375" style="49" customWidth="1"/>
    <col min="19" max="16384" width="11.42578125" style="49"/>
  </cols>
  <sheetData>
    <row r="1" spans="2:18" ht="15.75" x14ac:dyDescent="0.25">
      <c r="D1" s="55"/>
      <c r="E1" s="55"/>
      <c r="F1" s="55"/>
      <c r="G1" s="55"/>
      <c r="H1" s="55"/>
      <c r="I1" s="55"/>
      <c r="J1" s="55"/>
      <c r="L1" s="68" t="s">
        <v>13</v>
      </c>
      <c r="O1" s="68" t="s">
        <v>8</v>
      </c>
      <c r="Q1" s="94" t="s">
        <v>23</v>
      </c>
      <c r="R1" s="94"/>
    </row>
    <row r="2" spans="2:18" ht="15.75" x14ac:dyDescent="0.25">
      <c r="B2" s="68" t="s">
        <v>17</v>
      </c>
      <c r="C2" s="68"/>
      <c r="D2" s="87">
        <v>42887</v>
      </c>
      <c r="E2" s="69" t="s">
        <v>18</v>
      </c>
      <c r="F2" s="88" t="s">
        <v>45</v>
      </c>
      <c r="G2" s="40"/>
      <c r="H2" s="68" t="s">
        <v>21</v>
      </c>
      <c r="I2" s="90">
        <f>SUM(I8:I38)</f>
        <v>1.125</v>
      </c>
      <c r="J2" s="49"/>
      <c r="L2" s="52" t="s">
        <v>0</v>
      </c>
      <c r="M2" s="53" t="b">
        <v>1</v>
      </c>
      <c r="O2" s="60">
        <v>42890</v>
      </c>
      <c r="Q2" s="13" t="s">
        <v>24</v>
      </c>
      <c r="R2" s="13" t="s">
        <v>25</v>
      </c>
    </row>
    <row r="3" spans="2:18" ht="15.75" x14ac:dyDescent="0.25">
      <c r="B3" s="67"/>
      <c r="C3" s="67"/>
      <c r="D3" s="49"/>
      <c r="E3" s="69" t="s">
        <v>19</v>
      </c>
      <c r="F3" s="78">
        <f>VLOOKUP(F2,Mitarbeitertabelle452[],2,FALSE)</f>
        <v>20</v>
      </c>
      <c r="G3" s="10"/>
      <c r="H3" s="68" t="s">
        <v>42</v>
      </c>
      <c r="I3" s="90">
        <f>SUMIF(B8:B38,"So",I8:I38)</f>
        <v>8.333333333333337E-2</v>
      </c>
      <c r="J3" s="49"/>
      <c r="L3" s="52" t="s">
        <v>1</v>
      </c>
      <c r="M3" s="53" t="b">
        <v>0</v>
      </c>
      <c r="O3" s="60">
        <v>42891</v>
      </c>
      <c r="Q3" s="56">
        <v>0</v>
      </c>
      <c r="R3" s="56">
        <v>0</v>
      </c>
    </row>
    <row r="4" spans="2:18" ht="15.75" x14ac:dyDescent="0.25">
      <c r="B4" s="67"/>
      <c r="C4" s="67"/>
      <c r="D4" s="49"/>
      <c r="E4" s="69" t="s">
        <v>20</v>
      </c>
      <c r="F4" s="79">
        <f>F3*24*(I2+I3*R10)</f>
        <v>560</v>
      </c>
      <c r="G4" s="10"/>
      <c r="L4" s="52" t="s">
        <v>2</v>
      </c>
      <c r="M4" s="53" t="b">
        <v>0</v>
      </c>
      <c r="O4" s="60">
        <v>42901</v>
      </c>
      <c r="Q4" s="56">
        <v>0.25001157407407409</v>
      </c>
      <c r="R4" s="56">
        <v>2.0833333333333332E-2</v>
      </c>
    </row>
    <row r="5" spans="2:18" x14ac:dyDescent="0.25">
      <c r="B5" s="49"/>
      <c r="C5" s="49"/>
      <c r="D5" s="49"/>
      <c r="E5" s="49"/>
      <c r="F5" s="14"/>
      <c r="G5" s="10"/>
      <c r="L5" s="52" t="s">
        <v>3</v>
      </c>
      <c r="M5" s="53" t="b">
        <v>0</v>
      </c>
      <c r="O5" s="60">
        <v>42962</v>
      </c>
      <c r="Q5" s="56">
        <v>0.37501157407407404</v>
      </c>
      <c r="R5" s="56">
        <v>3.125E-2</v>
      </c>
    </row>
    <row r="6" spans="2:18" ht="15" customHeight="1" x14ac:dyDescent="0.25">
      <c r="B6" s="70"/>
      <c r="C6" s="71"/>
      <c r="D6" s="72"/>
      <c r="E6" s="73" t="s">
        <v>37</v>
      </c>
      <c r="F6" s="74" t="s">
        <v>37</v>
      </c>
      <c r="G6" s="74" t="s">
        <v>37</v>
      </c>
      <c r="H6" s="95" t="s">
        <v>33</v>
      </c>
      <c r="I6" s="74" t="s">
        <v>38</v>
      </c>
      <c r="L6" s="52" t="s">
        <v>4</v>
      </c>
      <c r="M6" s="53" t="b">
        <v>0</v>
      </c>
      <c r="O6" s="60">
        <v>43034</v>
      </c>
    </row>
    <row r="7" spans="2:18" ht="15.75" x14ac:dyDescent="0.25">
      <c r="B7" s="75" t="s">
        <v>22</v>
      </c>
      <c r="C7" s="75" t="s">
        <v>7</v>
      </c>
      <c r="D7" s="75" t="s">
        <v>16</v>
      </c>
      <c r="E7" s="73" t="s">
        <v>34</v>
      </c>
      <c r="F7" s="73" t="s">
        <v>35</v>
      </c>
      <c r="G7" s="73" t="s">
        <v>36</v>
      </c>
      <c r="H7" s="95"/>
      <c r="I7" s="76" t="s">
        <v>36</v>
      </c>
      <c r="L7" s="52" t="s">
        <v>5</v>
      </c>
      <c r="M7" s="53" t="b">
        <v>0</v>
      </c>
      <c r="O7" s="60">
        <v>43040</v>
      </c>
    </row>
    <row r="8" spans="2:18" x14ac:dyDescent="0.25">
      <c r="B8" s="13" t="str">
        <f>TEXT(C8,"ttt")</f>
        <v>Do</v>
      </c>
      <c r="C8" s="50">
        <f>IFERROR(IF(MONTH(WORKDAY.INTL($D$2-1,ROWS($C$8:C8),$M$9,$O$2:$O$8))=MONTH($D$2),WORKDAY.INTL($D$2-1,ROWS($C$8:C8),$M$9,$O$2:$O$8),""),"")</f>
        <v>42887</v>
      </c>
      <c r="D8" s="60" t="s">
        <v>50</v>
      </c>
      <c r="E8" s="44">
        <v>0.33333333333333331</v>
      </c>
      <c r="F8" s="44">
        <v>0.66666666666666663</v>
      </c>
      <c r="G8" s="54">
        <f>IF(OR(ISBLANK(E8),ISBLANK(F8)),"",F8-E8)</f>
        <v>0.33333333333333331</v>
      </c>
      <c r="H8" s="54">
        <f>IF(G8="","",LOOKUP(G8,$Q$3:$R$5))</f>
        <v>2.0833333333333332E-2</v>
      </c>
      <c r="I8" s="54">
        <f>IF(H8="","",MIN(G8-H8,$R$8))</f>
        <v>0.3125</v>
      </c>
      <c r="L8" s="52" t="s">
        <v>6</v>
      </c>
      <c r="M8" s="53" t="b">
        <v>0</v>
      </c>
      <c r="O8" s="60"/>
      <c r="Q8" s="81" t="s">
        <v>31</v>
      </c>
      <c r="R8" s="82">
        <v>0.41666666666666669</v>
      </c>
    </row>
    <row r="9" spans="2:18" x14ac:dyDescent="0.25">
      <c r="B9" s="13" t="str">
        <f t="shared" ref="B9:B38" si="0">TEXT(C9,"ttt")</f>
        <v>Fr</v>
      </c>
      <c r="C9" s="50">
        <f>IFERROR(IF(MONTH(WORKDAY.INTL($D$2-1,ROWS($C$8:C9),$M$9,$O$2:$O$8))=MONTH($D$2),WORKDAY.INTL($D$2-1,ROWS($C$8:C9),$M$9,$O$2:$O$8),""),"")</f>
        <v>42888</v>
      </c>
      <c r="D9" s="60" t="s">
        <v>49</v>
      </c>
      <c r="E9" s="44">
        <v>0.33333333333333331</v>
      </c>
      <c r="F9" s="44">
        <v>0.5</v>
      </c>
      <c r="G9" s="54">
        <f t="shared" ref="G9:G38" si="1">IF(OR(ISBLANK(E9),ISBLANK(F9)),"",F9-E9)</f>
        <v>0.16666666666666669</v>
      </c>
      <c r="H9" s="54">
        <f t="shared" ref="H9:H38" si="2">IF(G9="","",LOOKUP(G9,$Q$3:$R$5))</f>
        <v>0</v>
      </c>
      <c r="I9" s="54">
        <f t="shared" ref="I9:I38" si="3">IF(H9="","",MIN(G9-H9,$R$8))</f>
        <v>0.16666666666666669</v>
      </c>
      <c r="L9" s="52"/>
      <c r="M9" s="45" t="str">
        <f>CONCATENATE(M2*1,M3*1,M4*1,M5*1,M6*1,M7*1,M8*1)</f>
        <v>1000000</v>
      </c>
      <c r="N9" s="51"/>
    </row>
    <row r="10" spans="2:18" x14ac:dyDescent="0.25">
      <c r="B10" s="13" t="str">
        <f t="shared" si="0"/>
        <v>Sa</v>
      </c>
      <c r="C10" s="50">
        <f>IFERROR(IF(MONTH(WORKDAY.INTL($D$2-1,ROWS($C$8:C10),$M$9,$O$2:$O$8))=MONTH($D$2),WORKDAY.INTL($D$2-1,ROWS($C$8:C10),$M$9,$O$2:$O$8),""),"")</f>
        <v>42889</v>
      </c>
      <c r="D10" s="60" t="s">
        <v>51</v>
      </c>
      <c r="E10" s="44">
        <v>0.5</v>
      </c>
      <c r="F10" s="44">
        <v>0.77083333333333337</v>
      </c>
      <c r="G10" s="54">
        <f t="shared" si="1"/>
        <v>0.27083333333333337</v>
      </c>
      <c r="H10" s="54">
        <f t="shared" si="2"/>
        <v>2.0833333333333332E-2</v>
      </c>
      <c r="I10" s="54">
        <f t="shared" si="3"/>
        <v>0.25000000000000006</v>
      </c>
      <c r="Q10" s="83" t="s">
        <v>32</v>
      </c>
      <c r="R10" s="84">
        <v>0.5</v>
      </c>
    </row>
    <row r="11" spans="2:18" x14ac:dyDescent="0.25">
      <c r="B11" s="13" t="str">
        <f t="shared" si="0"/>
        <v>Di</v>
      </c>
      <c r="C11" s="50">
        <f>IFERROR(IF(MONTH(WORKDAY.INTL($D$2-1,ROWS($C$8:C11),$M$9,$O$2:$O$8))=MONTH($D$2),WORKDAY.INTL($D$2-1,ROWS($C$8:C11),$M$9,$O$2:$O$8),""),"")</f>
        <v>42892</v>
      </c>
      <c r="D11" s="60" t="s">
        <v>49</v>
      </c>
      <c r="E11" s="44">
        <v>0.33333333333333331</v>
      </c>
      <c r="F11" s="44">
        <v>0.66666666666666663</v>
      </c>
      <c r="G11" s="54">
        <f t="shared" si="1"/>
        <v>0.33333333333333331</v>
      </c>
      <c r="H11" s="54">
        <f t="shared" si="2"/>
        <v>2.0833333333333332E-2</v>
      </c>
      <c r="I11" s="54">
        <f t="shared" si="3"/>
        <v>0.3125</v>
      </c>
    </row>
    <row r="12" spans="2:18" x14ac:dyDescent="0.25">
      <c r="B12" s="13" t="str">
        <f t="shared" si="0"/>
        <v>Mi</v>
      </c>
      <c r="C12" s="50">
        <f>IFERROR(IF(MONTH(WORKDAY.INTL($D$2-1,ROWS($C$8:C12),$M$9,$O$2:$O$8))=MONTH($D$2),WORKDAY.INTL($D$2-1,ROWS($C$8:C12),$M$9,$O$2:$O$8),""),"")</f>
        <v>42893</v>
      </c>
      <c r="D12" s="60"/>
      <c r="E12" s="44"/>
      <c r="F12" s="44"/>
      <c r="G12" s="54" t="str">
        <f t="shared" si="1"/>
        <v/>
      </c>
      <c r="H12" s="54" t="str">
        <f t="shared" si="2"/>
        <v/>
      </c>
      <c r="I12" s="54" t="str">
        <f t="shared" si="3"/>
        <v/>
      </c>
      <c r="Q12" s="85" t="s">
        <v>43</v>
      </c>
      <c r="R12" s="86" t="s">
        <v>19</v>
      </c>
    </row>
    <row r="13" spans="2:18" x14ac:dyDescent="0.25">
      <c r="B13" s="13" t="str">
        <f t="shared" si="0"/>
        <v>Do</v>
      </c>
      <c r="C13" s="50">
        <f>IFERROR(IF(MONTH(WORKDAY.INTL($D$2-1,ROWS($C$8:C13),$M$9,$O$2:$O$8))=MONTH($D$2),WORKDAY.INTL($D$2-1,ROWS($C$8:C13),$M$9,$O$2:$O$8),""),"")</f>
        <v>42894</v>
      </c>
      <c r="D13" s="60"/>
      <c r="E13" s="44"/>
      <c r="F13" s="44"/>
      <c r="G13" s="54" t="str">
        <f t="shared" si="1"/>
        <v/>
      </c>
      <c r="H13" s="54" t="str">
        <f t="shared" si="2"/>
        <v/>
      </c>
      <c r="I13" s="54" t="str">
        <f t="shared" si="3"/>
        <v/>
      </c>
      <c r="Q13" s="49" t="s">
        <v>44</v>
      </c>
      <c r="R13" s="37">
        <v>15</v>
      </c>
    </row>
    <row r="14" spans="2:18" x14ac:dyDescent="0.25">
      <c r="B14" s="13" t="str">
        <f t="shared" si="0"/>
        <v>Fr</v>
      </c>
      <c r="C14" s="50">
        <f>IFERROR(IF(MONTH(WORKDAY.INTL($D$2-1,ROWS($C$8:C14),$M$9,$O$2:$O$8))=MONTH($D$2),WORKDAY.INTL($D$2-1,ROWS($C$8:C14),$M$9,$O$2:$O$8),""),"")</f>
        <v>42895</v>
      </c>
      <c r="D14" s="60"/>
      <c r="E14" s="44"/>
      <c r="F14" s="44"/>
      <c r="G14" s="54" t="str">
        <f t="shared" si="1"/>
        <v/>
      </c>
      <c r="H14" s="54" t="str">
        <f t="shared" si="2"/>
        <v/>
      </c>
      <c r="I14" s="54" t="str">
        <f t="shared" si="3"/>
        <v/>
      </c>
      <c r="Q14" s="49" t="s">
        <v>45</v>
      </c>
      <c r="R14" s="37">
        <v>20</v>
      </c>
    </row>
    <row r="15" spans="2:18" x14ac:dyDescent="0.25">
      <c r="B15" s="13" t="str">
        <f t="shared" si="0"/>
        <v>Sa</v>
      </c>
      <c r="C15" s="50">
        <f>IFERROR(IF(MONTH(WORKDAY.INTL($D$2-1,ROWS($C$8:C15),$M$9,$O$2:$O$8))=MONTH($D$2),WORKDAY.INTL($D$2-1,ROWS($C$8:C15),$M$9,$O$2:$O$8),""),"")</f>
        <v>42896</v>
      </c>
      <c r="D15" s="60"/>
      <c r="E15" s="44"/>
      <c r="F15" s="44"/>
      <c r="G15" s="54" t="str">
        <f t="shared" si="1"/>
        <v/>
      </c>
      <c r="H15" s="54" t="str">
        <f t="shared" si="2"/>
        <v/>
      </c>
      <c r="I15" s="54" t="str">
        <f t="shared" si="3"/>
        <v/>
      </c>
      <c r="Q15" s="49" t="s">
        <v>46</v>
      </c>
      <c r="R15" s="37">
        <v>20</v>
      </c>
    </row>
    <row r="16" spans="2:18" x14ac:dyDescent="0.25">
      <c r="B16" s="13" t="str">
        <f t="shared" si="0"/>
        <v>So</v>
      </c>
      <c r="C16" s="50">
        <f>IFERROR(IF(MONTH(WORKDAY.INTL($D$2-1,ROWS($C$8:C16),$M$9,$O$2:$O$8))=MONTH($D$2),WORKDAY.INTL($D$2-1,ROWS($C$8:C16),$M$9,$O$2:$O$8),""),"")</f>
        <v>42897</v>
      </c>
      <c r="D16" s="60" t="s">
        <v>51</v>
      </c>
      <c r="E16" s="44">
        <v>0.75</v>
      </c>
      <c r="F16" s="44">
        <v>0.83333333333333337</v>
      </c>
      <c r="G16" s="54">
        <f t="shared" si="1"/>
        <v>8.333333333333337E-2</v>
      </c>
      <c r="H16" s="54">
        <f t="shared" si="2"/>
        <v>0</v>
      </c>
      <c r="I16" s="54">
        <f t="shared" si="3"/>
        <v>8.333333333333337E-2</v>
      </c>
      <c r="Q16" s="49" t="s">
        <v>47</v>
      </c>
      <c r="R16" s="37">
        <v>25</v>
      </c>
    </row>
    <row r="17" spans="2:18" x14ac:dyDescent="0.25">
      <c r="B17" s="13" t="str">
        <f t="shared" si="0"/>
        <v>Di</v>
      </c>
      <c r="C17" s="50">
        <f>IFERROR(IF(MONTH(WORKDAY.INTL($D$2-1,ROWS($C$8:C17),$M$9,$O$2:$O$8))=MONTH($D$2),WORKDAY.INTL($D$2-1,ROWS($C$8:C17),$M$9,$O$2:$O$8),""),"")</f>
        <v>42899</v>
      </c>
      <c r="D17" s="60"/>
      <c r="E17" s="44"/>
      <c r="F17" s="44"/>
      <c r="G17" s="54" t="str">
        <f t="shared" si="1"/>
        <v/>
      </c>
      <c r="H17" s="54" t="str">
        <f t="shared" si="2"/>
        <v/>
      </c>
      <c r="I17" s="54" t="str">
        <f t="shared" si="3"/>
        <v/>
      </c>
      <c r="Q17" s="49" t="s">
        <v>48</v>
      </c>
      <c r="R17" s="37">
        <v>10</v>
      </c>
    </row>
    <row r="18" spans="2:18" x14ac:dyDescent="0.25">
      <c r="B18" s="13" t="str">
        <f t="shared" si="0"/>
        <v>Mi</v>
      </c>
      <c r="C18" s="50">
        <f>IFERROR(IF(MONTH(WORKDAY.INTL($D$2-1,ROWS($C$8:C18),$M$9,$O$2:$O$8))=MONTH($D$2),WORKDAY.INTL($D$2-1,ROWS($C$8:C18),$M$9,$O$2:$O$8),""),"")</f>
        <v>42900</v>
      </c>
      <c r="D18" s="60"/>
      <c r="E18" s="44"/>
      <c r="F18" s="44"/>
      <c r="G18" s="54" t="str">
        <f t="shared" si="1"/>
        <v/>
      </c>
      <c r="H18" s="54" t="str">
        <f t="shared" si="2"/>
        <v/>
      </c>
      <c r="I18" s="54" t="str">
        <f t="shared" si="3"/>
        <v/>
      </c>
    </row>
    <row r="19" spans="2:18" x14ac:dyDescent="0.25">
      <c r="B19" s="13" t="str">
        <f t="shared" si="0"/>
        <v>Fr</v>
      </c>
      <c r="C19" s="50">
        <f>IFERROR(IF(MONTH(WORKDAY.INTL($D$2-1,ROWS($C$8:C19),$M$9,$O$2:$O$8))=MONTH($D$2),WORKDAY.INTL($D$2-1,ROWS($C$8:C19),$M$9,$O$2:$O$8),""),"")</f>
        <v>42902</v>
      </c>
      <c r="D19" s="60"/>
      <c r="E19" s="44"/>
      <c r="F19" s="44"/>
      <c r="G19" s="54" t="str">
        <f t="shared" si="1"/>
        <v/>
      </c>
      <c r="H19" s="54" t="str">
        <f t="shared" si="2"/>
        <v/>
      </c>
      <c r="I19" s="54" t="str">
        <f t="shared" si="3"/>
        <v/>
      </c>
    </row>
    <row r="20" spans="2:18" x14ac:dyDescent="0.25">
      <c r="B20" s="13" t="str">
        <f t="shared" si="0"/>
        <v>Sa</v>
      </c>
      <c r="C20" s="50">
        <f>IFERROR(IF(MONTH(WORKDAY.INTL($D$2-1,ROWS($C$8:C20),$M$9,$O$2:$O$8))=MONTH($D$2),WORKDAY.INTL($D$2-1,ROWS($C$8:C20),$M$9,$O$2:$O$8),""),"")</f>
        <v>42903</v>
      </c>
      <c r="D20" s="60"/>
      <c r="E20" s="44"/>
      <c r="F20" s="44"/>
      <c r="G20" s="54" t="str">
        <f t="shared" si="1"/>
        <v/>
      </c>
      <c r="H20" s="54" t="str">
        <f t="shared" si="2"/>
        <v/>
      </c>
      <c r="I20" s="54" t="str">
        <f t="shared" si="3"/>
        <v/>
      </c>
    </row>
    <row r="21" spans="2:18" x14ac:dyDescent="0.25">
      <c r="B21" s="13" t="str">
        <f t="shared" si="0"/>
        <v>So</v>
      </c>
      <c r="C21" s="50">
        <f>IFERROR(IF(MONTH(WORKDAY.INTL($D$2-1,ROWS($C$8:C21),$M$9,$O$2:$O$8))=MONTH($D$2),WORKDAY.INTL($D$2-1,ROWS($C$8:C21),$M$9,$O$2:$O$8),""),"")</f>
        <v>42904</v>
      </c>
      <c r="D21" s="60"/>
      <c r="E21" s="44"/>
      <c r="F21" s="44"/>
      <c r="G21" s="54" t="str">
        <f t="shared" si="1"/>
        <v/>
      </c>
      <c r="H21" s="54" t="str">
        <f t="shared" si="2"/>
        <v/>
      </c>
      <c r="I21" s="54" t="str">
        <f t="shared" si="3"/>
        <v/>
      </c>
    </row>
    <row r="22" spans="2:18" x14ac:dyDescent="0.25">
      <c r="B22" s="13" t="str">
        <f t="shared" si="0"/>
        <v>Di</v>
      </c>
      <c r="C22" s="50">
        <f>IFERROR(IF(MONTH(WORKDAY.INTL($D$2-1,ROWS($C$8:C22),$M$9,$O$2:$O$8))=MONTH($D$2),WORKDAY.INTL($D$2-1,ROWS($C$8:C22),$M$9,$O$2:$O$8),""),"")</f>
        <v>42906</v>
      </c>
      <c r="D22" s="60"/>
      <c r="E22" s="44"/>
      <c r="F22" s="44"/>
      <c r="G22" s="54" t="str">
        <f t="shared" si="1"/>
        <v/>
      </c>
      <c r="H22" s="54" t="str">
        <f t="shared" si="2"/>
        <v/>
      </c>
      <c r="I22" s="54" t="str">
        <f t="shared" si="3"/>
        <v/>
      </c>
    </row>
    <row r="23" spans="2:18" x14ac:dyDescent="0.25">
      <c r="B23" s="13" t="str">
        <f t="shared" si="0"/>
        <v>Mi</v>
      </c>
      <c r="C23" s="50">
        <f>IFERROR(IF(MONTH(WORKDAY.INTL($D$2-1,ROWS($C$8:C23),$M$9,$O$2:$O$8))=MONTH($D$2),WORKDAY.INTL($D$2-1,ROWS($C$8:C23),$M$9,$O$2:$O$8),""),"")</f>
        <v>42907</v>
      </c>
      <c r="D23" s="60"/>
      <c r="E23" s="44"/>
      <c r="F23" s="44"/>
      <c r="G23" s="54" t="str">
        <f t="shared" si="1"/>
        <v/>
      </c>
      <c r="H23" s="54" t="str">
        <f t="shared" si="2"/>
        <v/>
      </c>
      <c r="I23" s="54" t="str">
        <f t="shared" si="3"/>
        <v/>
      </c>
    </row>
    <row r="24" spans="2:18" x14ac:dyDescent="0.25">
      <c r="B24" s="13" t="str">
        <f t="shared" si="0"/>
        <v>Do</v>
      </c>
      <c r="C24" s="50">
        <f>IFERROR(IF(MONTH(WORKDAY.INTL($D$2-1,ROWS($C$8:C24),$M$9,$O$2:$O$8))=MONTH($D$2),WORKDAY.INTL($D$2-1,ROWS($C$8:C24),$M$9,$O$2:$O$8),""),"")</f>
        <v>42908</v>
      </c>
      <c r="D24" s="60"/>
      <c r="E24" s="44"/>
      <c r="F24" s="44"/>
      <c r="G24" s="54" t="str">
        <f t="shared" si="1"/>
        <v/>
      </c>
      <c r="H24" s="54" t="str">
        <f t="shared" si="2"/>
        <v/>
      </c>
      <c r="I24" s="54" t="str">
        <f t="shared" si="3"/>
        <v/>
      </c>
    </row>
    <row r="25" spans="2:18" x14ac:dyDescent="0.25">
      <c r="B25" s="13" t="str">
        <f t="shared" si="0"/>
        <v>Fr</v>
      </c>
      <c r="C25" s="50">
        <f>IFERROR(IF(MONTH(WORKDAY.INTL($D$2-1,ROWS($C$8:C25),$M$9,$O$2:$O$8))=MONTH($D$2),WORKDAY.INTL($D$2-1,ROWS($C$8:C25),$M$9,$O$2:$O$8),""),"")</f>
        <v>42909</v>
      </c>
      <c r="D25" s="60"/>
      <c r="E25" s="44"/>
      <c r="F25" s="44"/>
      <c r="G25" s="54" t="str">
        <f t="shared" si="1"/>
        <v/>
      </c>
      <c r="H25" s="54" t="str">
        <f t="shared" si="2"/>
        <v/>
      </c>
      <c r="I25" s="54" t="str">
        <f t="shared" si="3"/>
        <v/>
      </c>
    </row>
    <row r="26" spans="2:18" x14ac:dyDescent="0.25">
      <c r="B26" s="13" t="str">
        <f t="shared" si="0"/>
        <v>Sa</v>
      </c>
      <c r="C26" s="50">
        <f>IFERROR(IF(MONTH(WORKDAY.INTL($D$2-1,ROWS($C$8:C26),$M$9,$O$2:$O$8))=MONTH($D$2),WORKDAY.INTL($D$2-1,ROWS($C$8:C26),$M$9,$O$2:$O$8),""),"")</f>
        <v>42910</v>
      </c>
      <c r="D26" s="60"/>
      <c r="E26" s="44"/>
      <c r="F26" s="44"/>
      <c r="G26" s="54" t="str">
        <f t="shared" si="1"/>
        <v/>
      </c>
      <c r="H26" s="54" t="str">
        <f t="shared" si="2"/>
        <v/>
      </c>
      <c r="I26" s="54" t="str">
        <f t="shared" si="3"/>
        <v/>
      </c>
    </row>
    <row r="27" spans="2:18" x14ac:dyDescent="0.25">
      <c r="B27" s="13" t="str">
        <f t="shared" si="0"/>
        <v>So</v>
      </c>
      <c r="C27" s="50">
        <f>IFERROR(IF(MONTH(WORKDAY.INTL($D$2-1,ROWS($C$8:C27),$M$9,$O$2:$O$8))=MONTH($D$2),WORKDAY.INTL($D$2-1,ROWS($C$8:C27),$M$9,$O$2:$O$8),""),"")</f>
        <v>42911</v>
      </c>
      <c r="D27" s="60"/>
      <c r="E27" s="44"/>
      <c r="F27" s="44"/>
      <c r="G27" s="54" t="str">
        <f t="shared" si="1"/>
        <v/>
      </c>
      <c r="H27" s="54" t="str">
        <f t="shared" si="2"/>
        <v/>
      </c>
      <c r="I27" s="54" t="str">
        <f t="shared" si="3"/>
        <v/>
      </c>
    </row>
    <row r="28" spans="2:18" x14ac:dyDescent="0.25">
      <c r="B28" s="13" t="str">
        <f t="shared" si="0"/>
        <v>Di</v>
      </c>
      <c r="C28" s="50">
        <f>IFERROR(IF(MONTH(WORKDAY.INTL($D$2-1,ROWS($C$8:C28),$M$9,$O$2:$O$8))=MONTH($D$2),WORKDAY.INTL($D$2-1,ROWS($C$8:C28),$M$9,$O$2:$O$8),""),"")</f>
        <v>42913</v>
      </c>
      <c r="D28" s="60"/>
      <c r="E28" s="44"/>
      <c r="F28" s="44"/>
      <c r="G28" s="54" t="str">
        <f t="shared" si="1"/>
        <v/>
      </c>
      <c r="H28" s="54" t="str">
        <f t="shared" si="2"/>
        <v/>
      </c>
      <c r="I28" s="54" t="str">
        <f t="shared" si="3"/>
        <v/>
      </c>
    </row>
    <row r="29" spans="2:18" x14ac:dyDescent="0.25">
      <c r="B29" s="13" t="str">
        <f t="shared" si="0"/>
        <v>Mi</v>
      </c>
      <c r="C29" s="50">
        <f>IFERROR(IF(MONTH(WORKDAY.INTL($D$2-1,ROWS($C$8:C29),$M$9,$O$2:$O$8))=MONTH($D$2),WORKDAY.INTL($D$2-1,ROWS($C$8:C29),$M$9,$O$2:$O$8),""),"")</f>
        <v>42914</v>
      </c>
      <c r="D29" s="60"/>
      <c r="E29" s="44"/>
      <c r="F29" s="44"/>
      <c r="G29" s="54" t="str">
        <f t="shared" si="1"/>
        <v/>
      </c>
      <c r="H29" s="54" t="str">
        <f t="shared" si="2"/>
        <v/>
      </c>
      <c r="I29" s="54" t="str">
        <f t="shared" si="3"/>
        <v/>
      </c>
    </row>
    <row r="30" spans="2:18" x14ac:dyDescent="0.25">
      <c r="B30" s="13" t="str">
        <f t="shared" si="0"/>
        <v>Do</v>
      </c>
      <c r="C30" s="50">
        <f>IFERROR(IF(MONTH(WORKDAY.INTL($D$2-1,ROWS($C$8:C30),$M$9,$O$2:$O$8))=MONTH($D$2),WORKDAY.INTL($D$2-1,ROWS($C$8:C30),$M$9,$O$2:$O$8),""),"")</f>
        <v>42915</v>
      </c>
      <c r="D30" s="60"/>
      <c r="E30" s="44"/>
      <c r="F30" s="44"/>
      <c r="G30" s="54" t="str">
        <f t="shared" si="1"/>
        <v/>
      </c>
      <c r="H30" s="54" t="str">
        <f t="shared" si="2"/>
        <v/>
      </c>
      <c r="I30" s="54" t="str">
        <f t="shared" si="3"/>
        <v/>
      </c>
    </row>
    <row r="31" spans="2:18" x14ac:dyDescent="0.25">
      <c r="B31" s="13" t="str">
        <f t="shared" si="0"/>
        <v>Fr</v>
      </c>
      <c r="C31" s="50">
        <f>IFERROR(IF(MONTH(WORKDAY.INTL($D$2-1,ROWS($C$8:C31),$M$9,$O$2:$O$8))=MONTH($D$2),WORKDAY.INTL($D$2-1,ROWS($C$8:C31),$M$9,$O$2:$O$8),""),"")</f>
        <v>42916</v>
      </c>
      <c r="D31" s="60"/>
      <c r="E31" s="44"/>
      <c r="F31" s="44"/>
      <c r="G31" s="54" t="str">
        <f t="shared" si="1"/>
        <v/>
      </c>
      <c r="H31" s="54" t="str">
        <f t="shared" si="2"/>
        <v/>
      </c>
      <c r="I31" s="54" t="str">
        <f t="shared" si="3"/>
        <v/>
      </c>
    </row>
    <row r="32" spans="2:18" x14ac:dyDescent="0.25">
      <c r="B32" s="13" t="str">
        <f t="shared" si="0"/>
        <v/>
      </c>
      <c r="C32" s="50" t="str">
        <f>IFERROR(IF(MONTH(WORKDAY.INTL($D$2-1,ROWS($C$8:C32),$M$9,$O$2:$O$8))=MONTH($D$2),WORKDAY.INTL($D$2-1,ROWS($C$8:C32),$M$9,$O$2:$O$8),""),"")</f>
        <v/>
      </c>
      <c r="D32" s="60"/>
      <c r="E32" s="44"/>
      <c r="F32" s="44"/>
      <c r="G32" s="54" t="str">
        <f t="shared" si="1"/>
        <v/>
      </c>
      <c r="H32" s="54" t="str">
        <f t="shared" si="2"/>
        <v/>
      </c>
      <c r="I32" s="54" t="str">
        <f t="shared" si="3"/>
        <v/>
      </c>
    </row>
    <row r="33" spans="2:9" x14ac:dyDescent="0.25">
      <c r="B33" s="13" t="str">
        <f t="shared" si="0"/>
        <v/>
      </c>
      <c r="C33" s="50" t="str">
        <f>IFERROR(IF(MONTH(WORKDAY.INTL($D$2-1,ROWS($C$8:C33),$M$9,$O$2:$O$8))=MONTH($D$2),WORKDAY.INTL($D$2-1,ROWS($C$8:C33),$M$9,$O$2:$O$8),""),"")</f>
        <v/>
      </c>
      <c r="D33" s="60"/>
      <c r="E33" s="44"/>
      <c r="F33" s="44"/>
      <c r="G33" s="54" t="str">
        <f t="shared" si="1"/>
        <v/>
      </c>
      <c r="H33" s="54" t="str">
        <f t="shared" si="2"/>
        <v/>
      </c>
      <c r="I33" s="54" t="str">
        <f t="shared" si="3"/>
        <v/>
      </c>
    </row>
    <row r="34" spans="2:9" x14ac:dyDescent="0.25">
      <c r="B34" s="13" t="str">
        <f t="shared" si="0"/>
        <v/>
      </c>
      <c r="C34" s="50" t="str">
        <f>IFERROR(IF(MONTH(WORKDAY.INTL($D$2-1,ROWS($C$8:C34),$M$9,$O$2:$O$8))=MONTH($D$2),WORKDAY.INTL($D$2-1,ROWS($C$8:C34),$M$9,$O$2:$O$8),""),"")</f>
        <v/>
      </c>
      <c r="D34" s="60"/>
      <c r="E34" s="44"/>
      <c r="F34" s="44"/>
      <c r="G34" s="54" t="str">
        <f t="shared" si="1"/>
        <v/>
      </c>
      <c r="H34" s="54" t="str">
        <f t="shared" si="2"/>
        <v/>
      </c>
      <c r="I34" s="54" t="str">
        <f t="shared" si="3"/>
        <v/>
      </c>
    </row>
    <row r="35" spans="2:9" x14ac:dyDescent="0.25">
      <c r="B35" s="13" t="str">
        <f t="shared" si="0"/>
        <v/>
      </c>
      <c r="C35" s="50" t="str">
        <f>IFERROR(IF(MONTH(WORKDAY.INTL($D$2-1,ROWS($C$8:C35),$M$9,$O$2:$O$8))=MONTH($D$2),WORKDAY.INTL($D$2-1,ROWS($C$8:C35),$M$9,$O$2:$O$8),""),"")</f>
        <v/>
      </c>
      <c r="D35" s="60"/>
      <c r="E35" s="44"/>
      <c r="F35" s="44"/>
      <c r="G35" s="54" t="str">
        <f t="shared" si="1"/>
        <v/>
      </c>
      <c r="H35" s="54" t="str">
        <f t="shared" si="2"/>
        <v/>
      </c>
      <c r="I35" s="54" t="str">
        <f t="shared" si="3"/>
        <v/>
      </c>
    </row>
    <row r="36" spans="2:9" x14ac:dyDescent="0.25">
      <c r="B36" s="13" t="str">
        <f t="shared" si="0"/>
        <v/>
      </c>
      <c r="C36" s="50" t="str">
        <f>IFERROR(IF(MONTH(WORKDAY.INTL($D$2-1,ROWS($C$8:C36),$M$9,$O$2:$O$8))=MONTH($D$2),WORKDAY.INTL($D$2-1,ROWS($C$8:C36),$M$9,$O$2:$O$8),""),"")</f>
        <v/>
      </c>
      <c r="D36" s="60"/>
      <c r="E36" s="44"/>
      <c r="F36" s="44"/>
      <c r="G36" s="54" t="str">
        <f t="shared" si="1"/>
        <v/>
      </c>
      <c r="H36" s="54" t="str">
        <f t="shared" si="2"/>
        <v/>
      </c>
      <c r="I36" s="54" t="str">
        <f t="shared" si="3"/>
        <v/>
      </c>
    </row>
    <row r="37" spans="2:9" x14ac:dyDescent="0.25">
      <c r="B37" s="13" t="str">
        <f t="shared" si="0"/>
        <v/>
      </c>
      <c r="C37" s="50" t="str">
        <f>IFERROR(IF(MONTH(WORKDAY.INTL($D$2-1,ROWS($C$8:C37),$M$9,$O$2:$O$8))=MONTH($D$2),WORKDAY.INTL($D$2-1,ROWS($C$8:C37),$M$9,$O$2:$O$8),""),"")</f>
        <v/>
      </c>
      <c r="D37" s="60"/>
      <c r="E37" s="44"/>
      <c r="F37" s="44"/>
      <c r="G37" s="54" t="str">
        <f t="shared" si="1"/>
        <v/>
      </c>
      <c r="H37" s="54" t="str">
        <f t="shared" si="2"/>
        <v/>
      </c>
      <c r="I37" s="54" t="str">
        <f t="shared" si="3"/>
        <v/>
      </c>
    </row>
    <row r="38" spans="2:9" x14ac:dyDescent="0.25">
      <c r="B38" s="13" t="str">
        <f t="shared" si="0"/>
        <v/>
      </c>
      <c r="C38" s="50" t="str">
        <f>IFERROR(IF(MONTH(WORKDAY.INTL($D$2-1,ROWS($C$8:C38),$M$9,$O$2:$O$8))=MONTH($D$2),WORKDAY.INTL($D$2-1,ROWS($C$8:C38),$M$9,$O$2:$O$8),""),"")</f>
        <v/>
      </c>
      <c r="D38" s="60"/>
      <c r="E38" s="44"/>
      <c r="F38" s="44"/>
      <c r="G38" s="54" t="str">
        <f t="shared" si="1"/>
        <v/>
      </c>
      <c r="H38" s="54" t="str">
        <f t="shared" si="2"/>
        <v/>
      </c>
      <c r="I38" s="54" t="str">
        <f t="shared" si="3"/>
        <v/>
      </c>
    </row>
    <row r="40" spans="2:9" x14ac:dyDescent="0.25">
      <c r="C40" s="50" t="s">
        <v>52</v>
      </c>
    </row>
    <row r="41" spans="2:9" x14ac:dyDescent="0.25">
      <c r="C41" s="50" t="str">
        <f>"wird die Zahlung in Höhe von EUR "&amp;TEXT(F4,"#.##0,00")&amp;" fällig."</f>
        <v>wird die Zahlung in Höhe von EUR 560,00 fällig.</v>
      </c>
    </row>
    <row r="43" spans="2:9" x14ac:dyDescent="0.25">
      <c r="B43" s="65"/>
      <c r="C43" s="64"/>
      <c r="D43" s="59"/>
      <c r="E43" s="59"/>
      <c r="F43" s="66"/>
      <c r="G43" s="58" t="s">
        <v>53</v>
      </c>
      <c r="H43" s="59"/>
      <c r="I43" s="57"/>
    </row>
    <row r="44" spans="2:9" x14ac:dyDescent="0.25">
      <c r="B44" s="63"/>
      <c r="C44" s="46" t="s">
        <v>54</v>
      </c>
      <c r="D44" s="46" t="str">
        <f>F2</f>
        <v>Name 2</v>
      </c>
      <c r="F44" s="58"/>
      <c r="G44" s="58"/>
      <c r="H44" s="58"/>
      <c r="I44" s="49"/>
    </row>
    <row r="45" spans="2:9" x14ac:dyDescent="0.25">
      <c r="B45" s="63"/>
      <c r="C45" s="46"/>
      <c r="D45" s="46"/>
      <c r="F45" s="58"/>
      <c r="G45" s="58"/>
      <c r="H45" s="58"/>
      <c r="I45" s="49"/>
    </row>
    <row r="46" spans="2:9" x14ac:dyDescent="0.25">
      <c r="C46" s="58"/>
      <c r="D46" s="46"/>
      <c r="E46" s="58"/>
      <c r="F46" s="58"/>
      <c r="G46" s="58"/>
      <c r="H46" s="58"/>
      <c r="I46" s="49"/>
    </row>
    <row r="47" spans="2:9" x14ac:dyDescent="0.25">
      <c r="B47" s="63"/>
      <c r="C47" s="64"/>
      <c r="D47" s="59"/>
      <c r="E47" s="59"/>
      <c r="F47" s="66"/>
      <c r="G47" s="58" t="s">
        <v>53</v>
      </c>
      <c r="H47" s="59"/>
      <c r="I47" s="57"/>
    </row>
    <row r="48" spans="2:9" x14ac:dyDescent="0.25">
      <c r="B48" s="61"/>
      <c r="C48" s="62" t="s">
        <v>55</v>
      </c>
      <c r="E48" s="58"/>
      <c r="F48" s="58"/>
      <c r="G48" s="58"/>
      <c r="H48" s="58"/>
      <c r="I48" s="49"/>
    </row>
  </sheetData>
  <sheetProtection sheet="1" selectLockedCells="1"/>
  <mergeCells count="2">
    <mergeCell ref="Q1:R1"/>
    <mergeCell ref="H6:H7"/>
  </mergeCells>
  <conditionalFormatting sqref="B8:I38">
    <cfRule type="expression" dxfId="3" priority="3">
      <formula>OR($B8="Sa",$B8="So")</formula>
    </cfRule>
  </conditionalFormatting>
  <conditionalFormatting sqref="B9:I38">
    <cfRule type="expression" dxfId="2" priority="2">
      <formula>WEEKDAY($C8,2)&gt;=WEEKDAY($C9,2)</formula>
    </cfRule>
  </conditionalFormatting>
  <conditionalFormatting sqref="D8:D38">
    <cfRule type="expression" dxfId="1" priority="1">
      <formula>AND(OR(ISBLANK($E8),ISBLANK($F8)),$D8&lt;&gt;"")</formula>
    </cfRule>
  </conditionalFormatting>
  <dataValidations count="2">
    <dataValidation type="list" allowBlank="1" showInputMessage="1" showErrorMessage="1" sqref="F2:G2">
      <formula1>$Q$13:$Q$17</formula1>
    </dataValidation>
    <dataValidation type="list" allowBlank="1" showInputMessage="1" showErrorMessage="1" sqref="D8:D38">
      <formula1>"Büro,Vertrieb,Verkauf,Werbung"</formula1>
    </dataValidation>
  </dataValidations>
  <pageMargins left="0.7" right="0.7" top="0.92812499999999998" bottom="0.78740157499999996" header="0.3" footer="0.3"/>
  <pageSetup paperSize="9" scale="99" orientation="portrait" verticalDpi="0" r:id="rId1"/>
  <headerFooter>
    <oddHeader>&amp;LMontanuniversität Leoben&amp;R&amp;G</oddHeader>
    <oddFooter>&amp;LStundenzettel&amp;R&amp;D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r:id="rId5" name="Check Box 1">
              <controlPr defaultSize="0" autoFill="0" autoLine="0" autoPict="0">
                <anchor moveWithCells="1">
                  <from>
                    <xdr:col>11</xdr:col>
                    <xdr:colOff>0</xdr:colOff>
                    <xdr:row>0</xdr:row>
                    <xdr:rowOff>190500</xdr:rowOff>
                  </from>
                  <to>
                    <xdr:col>11</xdr:col>
                    <xdr:colOff>876300</xdr:colOff>
                    <xdr:row>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8" r:id="rId6" name="Check Box 2">
              <controlPr defaultSize="0" autoFill="0" autoLine="0" autoPict="0">
                <anchor moveWithCells="1">
                  <from>
                    <xdr:col>11</xdr:col>
                    <xdr:colOff>0</xdr:colOff>
                    <xdr:row>1</xdr:row>
                    <xdr:rowOff>171450</xdr:rowOff>
                  </from>
                  <to>
                    <xdr:col>11</xdr:col>
                    <xdr:colOff>885825</xdr:colOff>
                    <xdr:row>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9" r:id="rId7" name="Check Box 3">
              <controlPr defaultSize="0" autoFill="0" autoLine="0" autoPict="0">
                <anchor moveWithCells="1">
                  <from>
                    <xdr:col>11</xdr:col>
                    <xdr:colOff>0</xdr:colOff>
                    <xdr:row>3</xdr:row>
                    <xdr:rowOff>0</xdr:rowOff>
                  </from>
                  <to>
                    <xdr:col>11</xdr:col>
                    <xdr:colOff>885825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0" r:id="rId8" name="Check Box 4">
              <controlPr defaultSize="0" autoFill="0" autoLine="0" autoPict="0">
                <anchor moveWithCells="1">
                  <from>
                    <xdr:col>10</xdr:col>
                    <xdr:colOff>752475</xdr:colOff>
                    <xdr:row>3</xdr:row>
                    <xdr:rowOff>171450</xdr:rowOff>
                  </from>
                  <to>
                    <xdr:col>11</xdr:col>
                    <xdr:colOff>885825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1" r:id="rId9" name="Check Box 5">
              <controlPr defaultSize="0" autoFill="0" autoLine="0" autoPict="0">
                <anchor moveWithCells="1">
                  <from>
                    <xdr:col>11</xdr:col>
                    <xdr:colOff>0</xdr:colOff>
                    <xdr:row>5</xdr:row>
                    <xdr:rowOff>0</xdr:rowOff>
                  </from>
                  <to>
                    <xdr:col>11</xdr:col>
                    <xdr:colOff>885825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2" r:id="rId10" name="Check Box 6">
              <controlPr defaultSize="0" autoFill="0" autoLine="0" autoPict="0">
                <anchor moveWithCells="1">
                  <from>
                    <xdr:col>11</xdr:col>
                    <xdr:colOff>0</xdr:colOff>
                    <xdr:row>6</xdr:row>
                    <xdr:rowOff>0</xdr:rowOff>
                  </from>
                  <to>
                    <xdr:col>11</xdr:col>
                    <xdr:colOff>885825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3" r:id="rId11" name="Check Box 7">
              <controlPr defaultSize="0" autoFill="0" autoLine="0" autoPict="0">
                <anchor moveWithCells="1">
                  <from>
                    <xdr:col>11</xdr:col>
                    <xdr:colOff>0</xdr:colOff>
                    <xdr:row>7</xdr:row>
                    <xdr:rowOff>9525</xdr:rowOff>
                  </from>
                  <to>
                    <xdr:col>11</xdr:col>
                    <xdr:colOff>885825</xdr:colOff>
                    <xdr:row>8</xdr:row>
                    <xdr:rowOff>38100</xdr:rowOff>
                  </to>
                </anchor>
              </controlPr>
            </control>
          </mc:Choice>
        </mc:AlternateContent>
      </controls>
    </mc:Choice>
  </mc:AlternateContent>
  <tableParts count="1">
    <tablePart r:id="rId1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35"/>
  <sheetViews>
    <sheetView topLeftCell="B1" zoomScaleNormal="100" workbookViewId="0">
      <selection activeCell="B5" sqref="B5"/>
    </sheetView>
  </sheetViews>
  <sheetFormatPr baseColWidth="10" defaultRowHeight="15" x14ac:dyDescent="0.25"/>
  <cols>
    <col min="1" max="1" width="15.5703125" customWidth="1"/>
    <col min="2" max="2" width="10.28515625" style="1" bestFit="1" customWidth="1"/>
    <col min="3" max="3" width="54.85546875" bestFit="1" customWidth="1"/>
    <col min="5" max="5" width="13.28515625" bestFit="1" customWidth="1"/>
    <col min="6" max="6" width="8.140625" bestFit="1" customWidth="1"/>
  </cols>
  <sheetData>
    <row r="1" spans="1:9" x14ac:dyDescent="0.25">
      <c r="A1" s="5" t="s">
        <v>9</v>
      </c>
      <c r="B1" s="6">
        <v>42887</v>
      </c>
      <c r="E1" s="5" t="s">
        <v>13</v>
      </c>
      <c r="G1" s="5" t="s">
        <v>8</v>
      </c>
    </row>
    <row r="2" spans="1:9" x14ac:dyDescent="0.25">
      <c r="E2" s="4" t="s">
        <v>0</v>
      </c>
      <c r="F2">
        <v>0</v>
      </c>
      <c r="G2" s="1">
        <v>42890</v>
      </c>
    </row>
    <row r="3" spans="1:9" x14ac:dyDescent="0.25">
      <c r="E3" s="4" t="s">
        <v>1</v>
      </c>
      <c r="F3">
        <v>0</v>
      </c>
      <c r="G3" s="1">
        <v>42891</v>
      </c>
    </row>
    <row r="4" spans="1:9" x14ac:dyDescent="0.25">
      <c r="E4" s="4" t="s">
        <v>2</v>
      </c>
      <c r="F4">
        <v>0</v>
      </c>
      <c r="G4" s="1">
        <v>42901</v>
      </c>
    </row>
    <row r="5" spans="1:9" x14ac:dyDescent="0.25">
      <c r="B5" s="1">
        <f>WORKDAY.INTL($B$1,ROWS($B$5:B5)-1,$F$9,$G$2:$G$8)</f>
        <v>42887</v>
      </c>
      <c r="C5" s="7" t="s">
        <v>12</v>
      </c>
      <c r="E5" s="4" t="s">
        <v>3</v>
      </c>
      <c r="F5">
        <v>0</v>
      </c>
      <c r="G5" s="1">
        <v>42962</v>
      </c>
    </row>
    <row r="6" spans="1:9" x14ac:dyDescent="0.25">
      <c r="B6" s="1">
        <f>WORKDAY.INTL($B$1-1,ROWS($B$5:B6),$F$9,$G$2:$G$8)</f>
        <v>42888</v>
      </c>
      <c r="E6" s="4" t="s">
        <v>4</v>
      </c>
      <c r="F6">
        <v>0</v>
      </c>
      <c r="G6" s="1">
        <v>43034</v>
      </c>
    </row>
    <row r="7" spans="1:9" x14ac:dyDescent="0.25">
      <c r="B7" s="1">
        <f>WORKDAY.INTL($B$1-1,ROWS($B$5:B7),$F$9,$G$2:$G$8)</f>
        <v>42892</v>
      </c>
      <c r="E7" s="4" t="s">
        <v>5</v>
      </c>
      <c r="F7">
        <v>1</v>
      </c>
      <c r="G7" s="1">
        <v>43040</v>
      </c>
    </row>
    <row r="8" spans="1:9" x14ac:dyDescent="0.25">
      <c r="B8" s="1">
        <f>WORKDAY.INTL($B$1-1,ROWS($B$5:B8),$F$9,$G$2:$G$8)</f>
        <v>42893</v>
      </c>
      <c r="E8" s="4" t="s">
        <v>6</v>
      </c>
      <c r="F8">
        <v>1</v>
      </c>
      <c r="G8" s="1"/>
    </row>
    <row r="9" spans="1:9" x14ac:dyDescent="0.25">
      <c r="B9" s="1">
        <f>WORKDAY.INTL($B$1-1,ROWS($B$5:B9),$F$9,$G$2:$G$8)</f>
        <v>42894</v>
      </c>
      <c r="F9" s="2" t="str">
        <f>CONCATENATE(F2,F3,F4,F5,F6,F7,F8)</f>
        <v>0000011</v>
      </c>
      <c r="G9" s="91" t="s">
        <v>11</v>
      </c>
      <c r="H9" s="91"/>
      <c r="I9" s="91"/>
    </row>
    <row r="10" spans="1:9" x14ac:dyDescent="0.25">
      <c r="B10" s="1">
        <f>WORKDAY.INTL($B$1-1,ROWS($B$5:B10),$F$9,$G$2:$G$8)</f>
        <v>42895</v>
      </c>
    </row>
    <row r="11" spans="1:9" x14ac:dyDescent="0.25">
      <c r="B11" s="1">
        <f>WORKDAY.INTL($B$1-1,ROWS($B$5:B11),$F$9,$G$2:$G$8)</f>
        <v>42898</v>
      </c>
    </row>
    <row r="12" spans="1:9" x14ac:dyDescent="0.25">
      <c r="B12" s="1">
        <f>WORKDAY.INTL($B$1-1,ROWS($B$5:B12),$F$9,$G$2:$G$8)</f>
        <v>42899</v>
      </c>
    </row>
    <row r="13" spans="1:9" x14ac:dyDescent="0.25">
      <c r="B13" s="1">
        <f>WORKDAY.INTL($B$1-1,ROWS($B$5:B13),$F$9,$G$2:$G$8)</f>
        <v>42900</v>
      </c>
    </row>
    <row r="14" spans="1:9" x14ac:dyDescent="0.25">
      <c r="B14" s="1">
        <f>WORKDAY.INTL($B$1-1,ROWS($B$5:B14),$F$9,$G$2:$G$8)</f>
        <v>42902</v>
      </c>
    </row>
    <row r="15" spans="1:9" x14ac:dyDescent="0.25">
      <c r="B15" s="1">
        <f>WORKDAY.INTL($B$1-1,ROWS($B$5:B15),$F$9,$G$2:$G$8)</f>
        <v>42905</v>
      </c>
    </row>
    <row r="16" spans="1:9" x14ac:dyDescent="0.25">
      <c r="B16" s="1">
        <f>WORKDAY.INTL($B$1-1,ROWS($B$5:B16),$F$9,$G$2:$G$8)</f>
        <v>42906</v>
      </c>
    </row>
    <row r="17" spans="2:2" x14ac:dyDescent="0.25">
      <c r="B17" s="1">
        <f>WORKDAY.INTL($B$1-1,ROWS($B$5:B17),$F$9,$G$2:$G$8)</f>
        <v>42907</v>
      </c>
    </row>
    <row r="18" spans="2:2" x14ac:dyDescent="0.25">
      <c r="B18" s="1">
        <f>WORKDAY.INTL($B$1-1,ROWS($B$5:B18),$F$9,$G$2:$G$8)</f>
        <v>42908</v>
      </c>
    </row>
    <row r="19" spans="2:2" x14ac:dyDescent="0.25">
      <c r="B19" s="1">
        <f>WORKDAY.INTL($B$1-1,ROWS($B$5:B19),$F$9,$G$2:$G$8)</f>
        <v>42909</v>
      </c>
    </row>
    <row r="20" spans="2:2" x14ac:dyDescent="0.25">
      <c r="B20" s="1">
        <f>WORKDAY.INTL($B$1-1,ROWS($B$5:B20),$F$9,$G$2:$G$8)</f>
        <v>42912</v>
      </c>
    </row>
    <row r="21" spans="2:2" x14ac:dyDescent="0.25">
      <c r="B21" s="1">
        <f>WORKDAY.INTL($B$1-1,ROWS($B$5:B21),$F$9,$G$2:$G$8)</f>
        <v>42913</v>
      </c>
    </row>
    <row r="22" spans="2:2" x14ac:dyDescent="0.25">
      <c r="B22" s="1">
        <f>WORKDAY.INTL($B$1-1,ROWS($B$5:B22),$F$9,$G$2:$G$8)</f>
        <v>42914</v>
      </c>
    </row>
    <row r="23" spans="2:2" x14ac:dyDescent="0.25">
      <c r="B23" s="1">
        <f>WORKDAY.INTL($B$1-1,ROWS($B$5:B23),$F$9,$G$2:$G$8)</f>
        <v>42915</v>
      </c>
    </row>
    <row r="24" spans="2:2" x14ac:dyDescent="0.25">
      <c r="B24" s="1">
        <f>WORKDAY.INTL($B$1-1,ROWS($B$5:B24),$F$9,$G$2:$G$8)</f>
        <v>42916</v>
      </c>
    </row>
    <row r="25" spans="2:2" x14ac:dyDescent="0.25">
      <c r="B25" s="1">
        <f>WORKDAY.INTL($B$1-1,ROWS($B$5:B25),$F$9,$G$2:$G$8)</f>
        <v>42919</v>
      </c>
    </row>
    <row r="26" spans="2:2" x14ac:dyDescent="0.25">
      <c r="B26" s="1">
        <f>WORKDAY.INTL($B$1-1,ROWS($B$5:B26),$F$9,$G$2:$G$8)</f>
        <v>42920</v>
      </c>
    </row>
    <row r="27" spans="2:2" x14ac:dyDescent="0.25">
      <c r="B27" s="1">
        <f>WORKDAY.INTL($B$1-1,ROWS($B$5:B27),$F$9,$G$2:$G$8)</f>
        <v>42921</v>
      </c>
    </row>
    <row r="28" spans="2:2" x14ac:dyDescent="0.25">
      <c r="B28" s="1">
        <f>WORKDAY.INTL($B$1-1,ROWS($B$5:B28),$F$9,$G$2:$G$8)</f>
        <v>42922</v>
      </c>
    </row>
    <row r="29" spans="2:2" x14ac:dyDescent="0.25">
      <c r="B29" s="1">
        <f>WORKDAY.INTL($B$1-1,ROWS($B$5:B29),$F$9,$G$2:$G$8)</f>
        <v>42923</v>
      </c>
    </row>
    <row r="30" spans="2:2" x14ac:dyDescent="0.25">
      <c r="B30" s="1">
        <f>WORKDAY.INTL($B$1-1,ROWS($B$5:B30),$F$9,$G$2:$G$8)</f>
        <v>42926</v>
      </c>
    </row>
    <row r="31" spans="2:2" x14ac:dyDescent="0.25">
      <c r="B31" s="1">
        <f>WORKDAY.INTL($B$1-1,ROWS($B$5:B31),$F$9,$G$2:$G$8)</f>
        <v>42927</v>
      </c>
    </row>
    <row r="32" spans="2:2" x14ac:dyDescent="0.25">
      <c r="B32" s="1">
        <f>WORKDAY.INTL($B$1-1,ROWS($B$5:B32),$F$9,$G$2:$G$8)</f>
        <v>42928</v>
      </c>
    </row>
    <row r="33" spans="2:2" x14ac:dyDescent="0.25">
      <c r="B33" s="1">
        <f>WORKDAY.INTL($B$1-1,ROWS($B$5:B33),$F$9,$G$2:$G$8)</f>
        <v>42929</v>
      </c>
    </row>
    <row r="34" spans="2:2" x14ac:dyDescent="0.25">
      <c r="B34" s="1">
        <f>WORKDAY.INTL($B$1-1,ROWS($B$5:B34),$F$9,$G$2:$G$8)</f>
        <v>42930</v>
      </c>
    </row>
    <row r="35" spans="2:2" x14ac:dyDescent="0.25">
      <c r="B35" s="1">
        <f>WORKDAY.INTL($B$1-1,ROWS($B$5:B35),$F$9,$G$2:$G$8)</f>
        <v>42933</v>
      </c>
    </row>
  </sheetData>
  <mergeCells count="1">
    <mergeCell ref="G9:I9"/>
  </mergeCells>
  <pageMargins left="0.7" right="0.7" top="0.78740157499999996" bottom="0.78740157499999996" header="0.3" footer="0.3"/>
  <pageSetup paperSize="9" orientation="portrait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5"/>
  <sheetViews>
    <sheetView zoomScaleNormal="100" workbookViewId="0">
      <selection activeCell="B5" sqref="B5"/>
    </sheetView>
  </sheetViews>
  <sheetFormatPr baseColWidth="10" defaultRowHeight="15" x14ac:dyDescent="0.25"/>
  <cols>
    <col min="1" max="1" width="15.5703125" customWidth="1"/>
    <col min="2" max="2" width="10.28515625" style="1" customWidth="1"/>
    <col min="3" max="3" width="124.7109375" customWidth="1"/>
    <col min="5" max="5" width="13.28515625" customWidth="1"/>
    <col min="6" max="6" width="8.140625" customWidth="1"/>
  </cols>
  <sheetData>
    <row r="1" spans="1:7" x14ac:dyDescent="0.25">
      <c r="A1" s="5" t="s">
        <v>9</v>
      </c>
      <c r="B1" s="6">
        <v>42887</v>
      </c>
      <c r="E1" s="5" t="s">
        <v>13</v>
      </c>
      <c r="G1" s="5" t="s">
        <v>8</v>
      </c>
    </row>
    <row r="2" spans="1:7" x14ac:dyDescent="0.25">
      <c r="E2" s="4" t="s">
        <v>0</v>
      </c>
      <c r="F2">
        <v>0</v>
      </c>
      <c r="G2" s="1">
        <v>42890</v>
      </c>
    </row>
    <row r="3" spans="1:7" x14ac:dyDescent="0.25">
      <c r="E3" s="4" t="s">
        <v>1</v>
      </c>
      <c r="F3">
        <v>0</v>
      </c>
      <c r="G3" s="1">
        <v>42891</v>
      </c>
    </row>
    <row r="4" spans="1:7" x14ac:dyDescent="0.25">
      <c r="E4" s="4" t="s">
        <v>2</v>
      </c>
      <c r="F4">
        <v>0</v>
      </c>
      <c r="G4" s="1">
        <v>42901</v>
      </c>
    </row>
    <row r="5" spans="1:7" x14ac:dyDescent="0.25">
      <c r="B5" s="1">
        <f>IF(MONTH(WORKDAY.INTL($B$1-1,ROWS($B$5:B5),$F$9,$G$2:$G$8))=MONTH($B$1),WORKDAY.INTL($B$1-1,ROWS($B$5:B5),$F$9,$G$2:$G$8),"")</f>
        <v>42887</v>
      </c>
      <c r="C5" s="8" t="s">
        <v>14</v>
      </c>
      <c r="E5" s="4" t="s">
        <v>3</v>
      </c>
      <c r="F5">
        <v>0</v>
      </c>
      <c r="G5" s="1">
        <v>42962</v>
      </c>
    </row>
    <row r="6" spans="1:7" x14ac:dyDescent="0.25">
      <c r="B6" s="1">
        <f>IF(MONTH(WORKDAY.INTL($B$1-1,ROWS($B$5:B6),$F$9,$G$2:$G$8))=MONTH($B$1),WORKDAY.INTL($B$1-1,ROWS($B$5:B6),$F$9,$G$2:$G$8),"")</f>
        <v>42888</v>
      </c>
      <c r="E6" s="4" t="s">
        <v>4</v>
      </c>
      <c r="F6">
        <v>0</v>
      </c>
      <c r="G6" s="1">
        <v>43034</v>
      </c>
    </row>
    <row r="7" spans="1:7" x14ac:dyDescent="0.25">
      <c r="B7" s="1">
        <f>IF(MONTH(WORKDAY.INTL($B$1-1,ROWS($B$5:B7),$F$9,$G$2:$G$8))=MONTH($B$1),WORKDAY.INTL($B$1-1,ROWS($B$5:B7),$F$9,$G$2:$G$8),"")</f>
        <v>42892</v>
      </c>
      <c r="E7" s="4" t="s">
        <v>5</v>
      </c>
      <c r="F7">
        <v>1</v>
      </c>
      <c r="G7" s="1">
        <v>43040</v>
      </c>
    </row>
    <row r="8" spans="1:7" x14ac:dyDescent="0.25">
      <c r="B8" s="1">
        <f>IF(MONTH(WORKDAY.INTL($B$1-1,ROWS($B$5:B8),$F$9,$G$2:$G$8))=MONTH($B$1),WORKDAY.INTL($B$1-1,ROWS($B$5:B8),$F$9,$G$2:$G$8),"")</f>
        <v>42893</v>
      </c>
      <c r="E8" s="4" t="s">
        <v>6</v>
      </c>
      <c r="F8">
        <v>1</v>
      </c>
      <c r="G8" s="1"/>
    </row>
    <row r="9" spans="1:7" x14ac:dyDescent="0.25">
      <c r="B9" s="1">
        <f>IF(MONTH(WORKDAY.INTL($B$1-1,ROWS($B$5:B9),$F$9,$G$2:$G$8))=MONTH($B$1),WORKDAY.INTL($B$1-1,ROWS($B$5:B9),$F$9,$G$2:$G$8),"")</f>
        <v>42894</v>
      </c>
      <c r="F9" s="2" t="str">
        <f>CONCATENATE(F2,F3,F4,F5,F6,F7,F8)</f>
        <v>0000011</v>
      </c>
    </row>
    <row r="10" spans="1:7" x14ac:dyDescent="0.25">
      <c r="B10" s="1">
        <f>IF(MONTH(WORKDAY.INTL($B$1-1,ROWS($B$5:B10),$F$9,$G$2:$G$8))=MONTH($B$1),WORKDAY.INTL($B$1-1,ROWS($B$5:B10),$F$9,$G$2:$G$8),"")</f>
        <v>42895</v>
      </c>
    </row>
    <row r="11" spans="1:7" x14ac:dyDescent="0.25">
      <c r="B11" s="1">
        <f>IF(MONTH(WORKDAY.INTL($B$1-1,ROWS($B$5:B11),$F$9,$G$2:$G$8))=MONTH($B$1),WORKDAY.INTL($B$1-1,ROWS($B$5:B11),$F$9,$G$2:$G$8),"")</f>
        <v>42898</v>
      </c>
    </row>
    <row r="12" spans="1:7" x14ac:dyDescent="0.25">
      <c r="B12" s="1">
        <f>IF(MONTH(WORKDAY.INTL($B$1-1,ROWS($B$5:B12),$F$9,$G$2:$G$8))=MONTH($B$1),WORKDAY.INTL($B$1-1,ROWS($B$5:B12),$F$9,$G$2:$G$8),"")</f>
        <v>42899</v>
      </c>
    </row>
    <row r="13" spans="1:7" x14ac:dyDescent="0.25">
      <c r="B13" s="1">
        <f>IF(MONTH(WORKDAY.INTL($B$1-1,ROWS($B$5:B13),$F$9,$G$2:$G$8))=MONTH($B$1),WORKDAY.INTL($B$1-1,ROWS($B$5:B13),$F$9,$G$2:$G$8),"")</f>
        <v>42900</v>
      </c>
    </row>
    <row r="14" spans="1:7" x14ac:dyDescent="0.25">
      <c r="B14" s="1">
        <f>IF(MONTH(WORKDAY.INTL($B$1-1,ROWS($B$5:B14),$F$9,$G$2:$G$8))=MONTH($B$1),WORKDAY.INTL($B$1-1,ROWS($B$5:B14),$F$9,$G$2:$G$8),"")</f>
        <v>42902</v>
      </c>
    </row>
    <row r="15" spans="1:7" x14ac:dyDescent="0.25">
      <c r="B15" s="1">
        <f>IF(MONTH(WORKDAY.INTL($B$1-1,ROWS($B$5:B15),$F$9,$G$2:$G$8))=MONTH($B$1),WORKDAY.INTL($B$1-1,ROWS($B$5:B15),$F$9,$G$2:$G$8),"")</f>
        <v>42905</v>
      </c>
    </row>
    <row r="16" spans="1:7" x14ac:dyDescent="0.25">
      <c r="B16" s="1">
        <f>IF(MONTH(WORKDAY.INTL($B$1-1,ROWS($B$5:B16),$F$9,$G$2:$G$8))=MONTH($B$1),WORKDAY.INTL($B$1-1,ROWS($B$5:B16),$F$9,$G$2:$G$8),"")</f>
        <v>42906</v>
      </c>
    </row>
    <row r="17" spans="2:2" x14ac:dyDescent="0.25">
      <c r="B17" s="1">
        <f>IF(MONTH(WORKDAY.INTL($B$1-1,ROWS($B$5:B17),$F$9,$G$2:$G$8))=MONTH($B$1),WORKDAY.INTL($B$1-1,ROWS($B$5:B17),$F$9,$G$2:$G$8),"")</f>
        <v>42907</v>
      </c>
    </row>
    <row r="18" spans="2:2" x14ac:dyDescent="0.25">
      <c r="B18" s="1">
        <f>IF(MONTH(WORKDAY.INTL($B$1-1,ROWS($B$5:B18),$F$9,$G$2:$G$8))=MONTH($B$1),WORKDAY.INTL($B$1-1,ROWS($B$5:B18),$F$9,$G$2:$G$8),"")</f>
        <v>42908</v>
      </c>
    </row>
    <row r="19" spans="2:2" x14ac:dyDescent="0.25">
      <c r="B19" s="1">
        <f>IF(MONTH(WORKDAY.INTL($B$1-1,ROWS($B$5:B19),$F$9,$G$2:$G$8))=MONTH($B$1),WORKDAY.INTL($B$1-1,ROWS($B$5:B19),$F$9,$G$2:$G$8),"")</f>
        <v>42909</v>
      </c>
    </row>
    <row r="20" spans="2:2" x14ac:dyDescent="0.25">
      <c r="B20" s="1">
        <f>IF(MONTH(WORKDAY.INTL($B$1-1,ROWS($B$5:B20),$F$9,$G$2:$G$8))=MONTH($B$1),WORKDAY.INTL($B$1-1,ROWS($B$5:B20),$F$9,$G$2:$G$8),"")</f>
        <v>42912</v>
      </c>
    </row>
    <row r="21" spans="2:2" x14ac:dyDescent="0.25">
      <c r="B21" s="1">
        <f>IF(MONTH(WORKDAY.INTL($B$1-1,ROWS($B$5:B21),$F$9,$G$2:$G$8))=MONTH($B$1),WORKDAY.INTL($B$1-1,ROWS($B$5:B21),$F$9,$G$2:$G$8),"")</f>
        <v>42913</v>
      </c>
    </row>
    <row r="22" spans="2:2" x14ac:dyDescent="0.25">
      <c r="B22" s="1">
        <f>IF(MONTH(WORKDAY.INTL($B$1-1,ROWS($B$5:B22),$F$9,$G$2:$G$8))=MONTH($B$1),WORKDAY.INTL($B$1-1,ROWS($B$5:B22),$F$9,$G$2:$G$8),"")</f>
        <v>42914</v>
      </c>
    </row>
    <row r="23" spans="2:2" x14ac:dyDescent="0.25">
      <c r="B23" s="1">
        <f>IF(MONTH(WORKDAY.INTL($B$1-1,ROWS($B$5:B23),$F$9,$G$2:$G$8))=MONTH($B$1),WORKDAY.INTL($B$1-1,ROWS($B$5:B23),$F$9,$G$2:$G$8),"")</f>
        <v>42915</v>
      </c>
    </row>
    <row r="24" spans="2:2" x14ac:dyDescent="0.25">
      <c r="B24" s="1">
        <f>IF(MONTH(WORKDAY.INTL($B$1-1,ROWS($B$5:B24),$F$9,$G$2:$G$8))=MONTH($B$1),WORKDAY.INTL($B$1-1,ROWS($B$5:B24),$F$9,$G$2:$G$8),"")</f>
        <v>42916</v>
      </c>
    </row>
    <row r="25" spans="2:2" x14ac:dyDescent="0.25">
      <c r="B25" s="1" t="str">
        <f>IF(MONTH(WORKDAY.INTL($B$1-1,ROWS($B$5:B25),$F$9,$G$2:$G$8))=MONTH($B$1),WORKDAY.INTL($B$1-1,ROWS($B$5:B25),$F$9,$G$2:$G$8),"")</f>
        <v/>
      </c>
    </row>
    <row r="26" spans="2:2" x14ac:dyDescent="0.25">
      <c r="B26" s="1" t="str">
        <f>IF(MONTH(WORKDAY.INTL($B$1-1,ROWS($B$5:B26),$F$9,$G$2:$G$8))=MONTH($B$1),WORKDAY.INTL($B$1-1,ROWS($B$5:B26),$F$9,$G$2:$G$8),"")</f>
        <v/>
      </c>
    </row>
    <row r="27" spans="2:2" x14ac:dyDescent="0.25">
      <c r="B27" s="1" t="str">
        <f>IF(MONTH(WORKDAY.INTL($B$1-1,ROWS($B$5:B27),$F$9,$G$2:$G$8))=MONTH($B$1),WORKDAY.INTL($B$1-1,ROWS($B$5:B27),$F$9,$G$2:$G$8),"")</f>
        <v/>
      </c>
    </row>
    <row r="28" spans="2:2" x14ac:dyDescent="0.25">
      <c r="B28" s="1" t="str">
        <f>IF(MONTH(WORKDAY.INTL($B$1-1,ROWS($B$5:B28),$F$9,$G$2:$G$8))=MONTH($B$1),WORKDAY.INTL($B$1-1,ROWS($B$5:B28),$F$9,$G$2:$G$8),"")</f>
        <v/>
      </c>
    </row>
    <row r="29" spans="2:2" x14ac:dyDescent="0.25">
      <c r="B29" s="1" t="str">
        <f>IF(MONTH(WORKDAY.INTL($B$1-1,ROWS($B$5:B29),$F$9,$G$2:$G$8))=MONTH($B$1),WORKDAY.INTL($B$1-1,ROWS($B$5:B29),$F$9,$G$2:$G$8),"")</f>
        <v/>
      </c>
    </row>
    <row r="30" spans="2:2" x14ac:dyDescent="0.25">
      <c r="B30" s="1" t="str">
        <f>IF(MONTH(WORKDAY.INTL($B$1-1,ROWS($B$5:B30),$F$9,$G$2:$G$8))=MONTH($B$1),WORKDAY.INTL($B$1-1,ROWS($B$5:B30),$F$9,$G$2:$G$8),"")</f>
        <v/>
      </c>
    </row>
    <row r="31" spans="2:2" x14ac:dyDescent="0.25">
      <c r="B31" s="1" t="str">
        <f>IF(MONTH(WORKDAY.INTL($B$1-1,ROWS($B$5:B31),$F$9,$G$2:$G$8))=MONTH($B$1),WORKDAY.INTL($B$1-1,ROWS($B$5:B31),$F$9,$G$2:$G$8),"")</f>
        <v/>
      </c>
    </row>
    <row r="32" spans="2:2" x14ac:dyDescent="0.25">
      <c r="B32" s="1" t="str">
        <f>IF(MONTH(WORKDAY.INTL($B$1-1,ROWS($B$5:B32),$F$9,$G$2:$G$8))=MONTH($B$1),WORKDAY.INTL($B$1-1,ROWS($B$5:B32),$F$9,$G$2:$G$8),"")</f>
        <v/>
      </c>
    </row>
    <row r="33" spans="2:2" x14ac:dyDescent="0.25">
      <c r="B33" s="1" t="str">
        <f>IF(MONTH(WORKDAY.INTL($B$1-1,ROWS($B$5:B33),$F$9,$G$2:$G$8))=MONTH($B$1),WORKDAY.INTL($B$1-1,ROWS($B$5:B33),$F$9,$G$2:$G$8),"")</f>
        <v/>
      </c>
    </row>
    <row r="34" spans="2:2" x14ac:dyDescent="0.25">
      <c r="B34" s="1" t="str">
        <f>IF(MONTH(WORKDAY.INTL($B$1-1,ROWS($B$5:B34),$F$9,$G$2:$G$8))=MONTH($B$1),WORKDAY.INTL($B$1-1,ROWS($B$5:B34),$F$9,$G$2:$G$8),"")</f>
        <v/>
      </c>
    </row>
    <row r="35" spans="2:2" x14ac:dyDescent="0.25">
      <c r="B35" s="1" t="str">
        <f>IF(MONTH(WORKDAY.INTL($B$1-1,ROWS($B$5:B35),$F$9,$G$2:$G$8))=MONTH($B$1),WORKDAY.INTL($B$1-1,ROWS($B$5:B35),$F$9,$G$2:$G$8),"")</f>
        <v/>
      </c>
    </row>
  </sheetData>
  <pageMargins left="0.7" right="0.7" top="0.78740157499999996" bottom="0.78740157499999996" header="0.3" footer="0.3"/>
  <pageSetup paperSize="9" orientation="portrait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5"/>
  <sheetViews>
    <sheetView zoomScaleNormal="100" workbookViewId="0">
      <selection activeCell="B5" sqref="B5"/>
    </sheetView>
  </sheetViews>
  <sheetFormatPr baseColWidth="10" defaultRowHeight="15" x14ac:dyDescent="0.25"/>
  <cols>
    <col min="1" max="1" width="15.5703125" customWidth="1"/>
    <col min="2" max="2" width="10.28515625" style="1" customWidth="1"/>
    <col min="3" max="3" width="139.140625" customWidth="1"/>
    <col min="5" max="5" width="13.28515625" customWidth="1"/>
    <col min="6" max="6" width="8.140625" customWidth="1"/>
  </cols>
  <sheetData>
    <row r="1" spans="1:7" x14ac:dyDescent="0.25">
      <c r="A1" s="5" t="s">
        <v>9</v>
      </c>
      <c r="B1" s="6">
        <v>42887</v>
      </c>
      <c r="E1" s="5" t="s">
        <v>13</v>
      </c>
      <c r="G1" s="5" t="s">
        <v>8</v>
      </c>
    </row>
    <row r="2" spans="1:7" x14ac:dyDescent="0.25">
      <c r="E2" s="3" t="s">
        <v>0</v>
      </c>
      <c r="F2" t="b">
        <v>0</v>
      </c>
      <c r="G2" s="1">
        <v>42890</v>
      </c>
    </row>
    <row r="3" spans="1:7" x14ac:dyDescent="0.25">
      <c r="E3" s="3" t="s">
        <v>1</v>
      </c>
      <c r="F3" t="b">
        <v>0</v>
      </c>
      <c r="G3" s="1">
        <v>42891</v>
      </c>
    </row>
    <row r="4" spans="1:7" x14ac:dyDescent="0.25">
      <c r="E4" s="3" t="s">
        <v>2</v>
      </c>
      <c r="F4" t="b">
        <v>0</v>
      </c>
      <c r="G4" s="1">
        <v>42901</v>
      </c>
    </row>
    <row r="5" spans="1:7" x14ac:dyDescent="0.25">
      <c r="B5" s="1">
        <f>IFERROR(IF(MONTH(WORKDAY.INTL($B$1-1,ROWS($B$5:B5),$F$9,$G$2:$G$8))=MONTH($B$1),WORKDAY.INTL($B$1-1,ROWS($B$5:B5),$F$9,$G$2:$G$8),""),"")</f>
        <v>42887</v>
      </c>
      <c r="C5" s="8" t="s">
        <v>15</v>
      </c>
      <c r="E5" s="3" t="s">
        <v>3</v>
      </c>
      <c r="F5" t="b">
        <v>0</v>
      </c>
      <c r="G5" s="1">
        <v>42962</v>
      </c>
    </row>
    <row r="6" spans="1:7" x14ac:dyDescent="0.25">
      <c r="B6" s="1">
        <f>IFERROR(IF(MONTH(WORKDAY.INTL($B$1-1,ROWS($B$5:B6),$F$9,$G$2:$G$8))=MONTH($B$1),WORKDAY.INTL($B$1-1,ROWS($B$5:B6),$F$9,$G$2:$G$8),""),"")</f>
        <v>42888</v>
      </c>
      <c r="E6" s="3" t="s">
        <v>4</v>
      </c>
      <c r="F6" t="b">
        <v>0</v>
      </c>
      <c r="G6" s="1">
        <v>43034</v>
      </c>
    </row>
    <row r="7" spans="1:7" x14ac:dyDescent="0.25">
      <c r="B7" s="1">
        <f>IFERROR(IF(MONTH(WORKDAY.INTL($B$1-1,ROWS($B$5:B7),$F$9,$G$2:$G$8))=MONTH($B$1),WORKDAY.INTL($B$1-1,ROWS($B$5:B7),$F$9,$G$2:$G$8),""),"")</f>
        <v>42892</v>
      </c>
      <c r="E7" s="3" t="s">
        <v>5</v>
      </c>
      <c r="F7" t="b">
        <v>1</v>
      </c>
      <c r="G7" s="1">
        <v>43040</v>
      </c>
    </row>
    <row r="8" spans="1:7" x14ac:dyDescent="0.25">
      <c r="B8" s="1">
        <f>IFERROR(IF(MONTH(WORKDAY.INTL($B$1-1,ROWS($B$5:B8),$F$9,$G$2:$G$8))=MONTH($B$1),WORKDAY.INTL($B$1-1,ROWS($B$5:B8),$F$9,$G$2:$G$8),""),"")</f>
        <v>42893</v>
      </c>
      <c r="E8" s="3" t="s">
        <v>6</v>
      </c>
      <c r="F8" t="b">
        <v>1</v>
      </c>
      <c r="G8" s="1"/>
    </row>
    <row r="9" spans="1:7" x14ac:dyDescent="0.25">
      <c r="B9" s="1">
        <f>IFERROR(IF(MONTH(WORKDAY.INTL($B$1-1,ROWS($B$5:B9),$F$9,$G$2:$G$8))=MONTH($B$1),WORKDAY.INTL($B$1-1,ROWS($B$5:B9),$F$9,$G$2:$G$8),""),"")</f>
        <v>42894</v>
      </c>
      <c r="F9" s="2" t="str">
        <f>CONCATENATE(F2*1,F3*1,F4*1,F5*1,F6*1,F7*1,F8*1)</f>
        <v>0000011</v>
      </c>
    </row>
    <row r="10" spans="1:7" x14ac:dyDescent="0.25">
      <c r="B10" s="1">
        <f>IFERROR(IF(MONTH(WORKDAY.INTL($B$1-1,ROWS($B$5:B10),$F$9,$G$2:$G$8))=MONTH($B$1),WORKDAY.INTL($B$1-1,ROWS($B$5:B10),$F$9,$G$2:$G$8),""),"")</f>
        <v>42895</v>
      </c>
    </row>
    <row r="11" spans="1:7" x14ac:dyDescent="0.25">
      <c r="B11" s="1">
        <f>IFERROR(IF(MONTH(WORKDAY.INTL($B$1-1,ROWS($B$5:B11),$F$9,$G$2:$G$8))=MONTH($B$1),WORKDAY.INTL($B$1-1,ROWS($B$5:B11),$F$9,$G$2:$G$8),""),"")</f>
        <v>42898</v>
      </c>
    </row>
    <row r="12" spans="1:7" x14ac:dyDescent="0.25">
      <c r="B12" s="1">
        <f>IFERROR(IF(MONTH(WORKDAY.INTL($B$1-1,ROWS($B$5:B12),$F$9,$G$2:$G$8))=MONTH($B$1),WORKDAY.INTL($B$1-1,ROWS($B$5:B12),$F$9,$G$2:$G$8),""),"")</f>
        <v>42899</v>
      </c>
    </row>
    <row r="13" spans="1:7" x14ac:dyDescent="0.25">
      <c r="B13" s="1">
        <f>IFERROR(IF(MONTH(WORKDAY.INTL($B$1-1,ROWS($B$5:B13),$F$9,$G$2:$G$8))=MONTH($B$1),WORKDAY.INTL($B$1-1,ROWS($B$5:B13),$F$9,$G$2:$G$8),""),"")</f>
        <v>42900</v>
      </c>
    </row>
    <row r="14" spans="1:7" x14ac:dyDescent="0.25">
      <c r="B14" s="1">
        <f>IFERROR(IF(MONTH(WORKDAY.INTL($B$1-1,ROWS($B$5:B14),$F$9,$G$2:$G$8))=MONTH($B$1),WORKDAY.INTL($B$1-1,ROWS($B$5:B14),$F$9,$G$2:$G$8),""),"")</f>
        <v>42902</v>
      </c>
    </row>
    <row r="15" spans="1:7" x14ac:dyDescent="0.25">
      <c r="B15" s="1">
        <f>IFERROR(IF(MONTH(WORKDAY.INTL($B$1-1,ROWS($B$5:B15),$F$9,$G$2:$G$8))=MONTH($B$1),WORKDAY.INTL($B$1-1,ROWS($B$5:B15),$F$9,$G$2:$G$8),""),"")</f>
        <v>42905</v>
      </c>
    </row>
    <row r="16" spans="1:7" x14ac:dyDescent="0.25">
      <c r="B16" s="1">
        <f>IFERROR(IF(MONTH(WORKDAY.INTL($B$1-1,ROWS($B$5:B16),$F$9,$G$2:$G$8))=MONTH($B$1),WORKDAY.INTL($B$1-1,ROWS($B$5:B16),$F$9,$G$2:$G$8),""),"")</f>
        <v>42906</v>
      </c>
    </row>
    <row r="17" spans="2:2" x14ac:dyDescent="0.25">
      <c r="B17" s="1">
        <f>IFERROR(IF(MONTH(WORKDAY.INTL($B$1-1,ROWS($B$5:B17),$F$9,$G$2:$G$8))=MONTH($B$1),WORKDAY.INTL($B$1-1,ROWS($B$5:B17),$F$9,$G$2:$G$8),""),"")</f>
        <v>42907</v>
      </c>
    </row>
    <row r="18" spans="2:2" x14ac:dyDescent="0.25">
      <c r="B18" s="1">
        <f>IFERROR(IF(MONTH(WORKDAY.INTL($B$1-1,ROWS($B$5:B18),$F$9,$G$2:$G$8))=MONTH($B$1),WORKDAY.INTL($B$1-1,ROWS($B$5:B18),$F$9,$G$2:$G$8),""),"")</f>
        <v>42908</v>
      </c>
    </row>
    <row r="19" spans="2:2" x14ac:dyDescent="0.25">
      <c r="B19" s="1">
        <f>IFERROR(IF(MONTH(WORKDAY.INTL($B$1-1,ROWS($B$5:B19),$F$9,$G$2:$G$8))=MONTH($B$1),WORKDAY.INTL($B$1-1,ROWS($B$5:B19),$F$9,$G$2:$G$8),""),"")</f>
        <v>42909</v>
      </c>
    </row>
    <row r="20" spans="2:2" x14ac:dyDescent="0.25">
      <c r="B20" s="1">
        <f>IFERROR(IF(MONTH(WORKDAY.INTL($B$1-1,ROWS($B$5:B20),$F$9,$G$2:$G$8))=MONTH($B$1),WORKDAY.INTL($B$1-1,ROWS($B$5:B20),$F$9,$G$2:$G$8),""),"")</f>
        <v>42912</v>
      </c>
    </row>
    <row r="21" spans="2:2" x14ac:dyDescent="0.25">
      <c r="B21" s="1">
        <f>IFERROR(IF(MONTH(WORKDAY.INTL($B$1-1,ROWS($B$5:B21),$F$9,$G$2:$G$8))=MONTH($B$1),WORKDAY.INTL($B$1-1,ROWS($B$5:B21),$F$9,$G$2:$G$8),""),"")</f>
        <v>42913</v>
      </c>
    </row>
    <row r="22" spans="2:2" x14ac:dyDescent="0.25">
      <c r="B22" s="1">
        <f>IFERROR(IF(MONTH(WORKDAY.INTL($B$1-1,ROWS($B$5:B22),$F$9,$G$2:$G$8))=MONTH($B$1),WORKDAY.INTL($B$1-1,ROWS($B$5:B22),$F$9,$G$2:$G$8),""),"")</f>
        <v>42914</v>
      </c>
    </row>
    <row r="23" spans="2:2" x14ac:dyDescent="0.25">
      <c r="B23" s="1">
        <f>IFERROR(IF(MONTH(WORKDAY.INTL($B$1-1,ROWS($B$5:B23),$F$9,$G$2:$G$8))=MONTH($B$1),WORKDAY.INTL($B$1-1,ROWS($B$5:B23),$F$9,$G$2:$G$8),""),"")</f>
        <v>42915</v>
      </c>
    </row>
    <row r="24" spans="2:2" x14ac:dyDescent="0.25">
      <c r="B24" s="1">
        <f>IFERROR(IF(MONTH(WORKDAY.INTL($B$1-1,ROWS($B$5:B24),$F$9,$G$2:$G$8))=MONTH($B$1),WORKDAY.INTL($B$1-1,ROWS($B$5:B24),$F$9,$G$2:$G$8),""),"")</f>
        <v>42916</v>
      </c>
    </row>
    <row r="25" spans="2:2" x14ac:dyDescent="0.25">
      <c r="B25" s="1" t="str">
        <f>IFERROR(IF(MONTH(WORKDAY.INTL($B$1-1,ROWS($B$5:B25),$F$9,$G$2:$G$8))=MONTH($B$1),WORKDAY.INTL($B$1-1,ROWS($B$5:B25),$F$9,$G$2:$G$8),""),"")</f>
        <v/>
      </c>
    </row>
    <row r="26" spans="2:2" x14ac:dyDescent="0.25">
      <c r="B26" s="1" t="str">
        <f>IFERROR(IF(MONTH(WORKDAY.INTL($B$1-1,ROWS($B$5:B26),$F$9,$G$2:$G$8))=MONTH($B$1),WORKDAY.INTL($B$1-1,ROWS($B$5:B26),$F$9,$G$2:$G$8),""),"")</f>
        <v/>
      </c>
    </row>
    <row r="27" spans="2:2" x14ac:dyDescent="0.25">
      <c r="B27" s="1" t="str">
        <f>IFERROR(IF(MONTH(WORKDAY.INTL($B$1-1,ROWS($B$5:B27),$F$9,$G$2:$G$8))=MONTH($B$1),WORKDAY.INTL($B$1-1,ROWS($B$5:B27),$F$9,$G$2:$G$8),""),"")</f>
        <v/>
      </c>
    </row>
    <row r="28" spans="2:2" x14ac:dyDescent="0.25">
      <c r="B28" s="1" t="str">
        <f>IFERROR(IF(MONTH(WORKDAY.INTL($B$1-1,ROWS($B$5:B28),$F$9,$G$2:$G$8))=MONTH($B$1),WORKDAY.INTL($B$1-1,ROWS($B$5:B28),$F$9,$G$2:$G$8),""),"")</f>
        <v/>
      </c>
    </row>
    <row r="29" spans="2:2" x14ac:dyDescent="0.25">
      <c r="B29" s="1" t="str">
        <f>IFERROR(IF(MONTH(WORKDAY.INTL($B$1-1,ROWS($B$5:B29),$F$9,$G$2:$G$8))=MONTH($B$1),WORKDAY.INTL($B$1-1,ROWS($B$5:B29),$F$9,$G$2:$G$8),""),"")</f>
        <v/>
      </c>
    </row>
    <row r="30" spans="2:2" x14ac:dyDescent="0.25">
      <c r="B30" s="1" t="str">
        <f>IFERROR(IF(MONTH(WORKDAY.INTL($B$1-1,ROWS($B$5:B30),$F$9,$G$2:$G$8))=MONTH($B$1),WORKDAY.INTL($B$1-1,ROWS($B$5:B30),$F$9,$G$2:$G$8),""),"")</f>
        <v/>
      </c>
    </row>
    <row r="31" spans="2:2" x14ac:dyDescent="0.25">
      <c r="B31" s="1" t="str">
        <f>IFERROR(IF(MONTH(WORKDAY.INTL($B$1-1,ROWS($B$5:B31),$F$9,$G$2:$G$8))=MONTH($B$1),WORKDAY.INTL($B$1-1,ROWS($B$5:B31),$F$9,$G$2:$G$8),""),"")</f>
        <v/>
      </c>
    </row>
    <row r="32" spans="2:2" x14ac:dyDescent="0.25">
      <c r="B32" s="1" t="str">
        <f>IFERROR(IF(MONTH(WORKDAY.INTL($B$1-1,ROWS($B$5:B32),$F$9,$G$2:$G$8))=MONTH($B$1),WORKDAY.INTL($B$1-1,ROWS($B$5:B32),$F$9,$G$2:$G$8),""),"")</f>
        <v/>
      </c>
    </row>
    <row r="33" spans="2:2" x14ac:dyDescent="0.25">
      <c r="B33" s="1" t="str">
        <f>IFERROR(IF(MONTH(WORKDAY.INTL($B$1-1,ROWS($B$5:B33),$F$9,$G$2:$G$8))=MONTH($B$1),WORKDAY.INTL($B$1-1,ROWS($B$5:B33),$F$9,$G$2:$G$8),""),"")</f>
        <v/>
      </c>
    </row>
    <row r="34" spans="2:2" x14ac:dyDescent="0.25">
      <c r="B34" s="1" t="str">
        <f>IFERROR(IF(MONTH(WORKDAY.INTL($B$1-1,ROWS($B$5:B34),$F$9,$G$2:$G$8))=MONTH($B$1),WORKDAY.INTL($B$1-1,ROWS($B$5:B34),$F$9,$G$2:$G$8),""),"")</f>
        <v/>
      </c>
    </row>
    <row r="35" spans="2:2" x14ac:dyDescent="0.25">
      <c r="B35" s="1" t="str">
        <f>IFERROR(IF(MONTH(WORKDAY.INTL($B$1-1,ROWS($B$5:B35),$F$9,$G$2:$G$8))=MONTH($B$1),WORKDAY.INTL($B$1-1,ROWS($B$5:B35),$F$9,$G$2:$G$8),""),"")</f>
        <v/>
      </c>
    </row>
  </sheetData>
  <pageMargins left="0.7" right="0.7" top="0.78740157499999996" bottom="0.78740157499999996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4" r:id="rId4" name="Check Box 4">
              <controlPr defaultSize="0" autoFill="0" autoLine="0" autoPict="0">
                <anchor moveWithCells="1">
                  <from>
                    <xdr:col>4</xdr:col>
                    <xdr:colOff>0</xdr:colOff>
                    <xdr:row>0</xdr:row>
                    <xdr:rowOff>190500</xdr:rowOff>
                  </from>
                  <to>
                    <xdr:col>4</xdr:col>
                    <xdr:colOff>876300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6" r:id="rId5" name="Check Box 6">
              <controlPr defaultSize="0" autoFill="0" autoLine="0" autoPict="0">
                <anchor moveWithCells="1">
                  <from>
                    <xdr:col>4</xdr:col>
                    <xdr:colOff>0</xdr:colOff>
                    <xdr:row>1</xdr:row>
                    <xdr:rowOff>171450</xdr:rowOff>
                  </from>
                  <to>
                    <xdr:col>5</xdr:col>
                    <xdr:colOff>0</xdr:colOff>
                    <xdr:row>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7" r:id="rId6" name="Check Box 7">
              <controlPr defaultSize="0" autoFill="0" autoLine="0" autoPict="0">
                <anchor moveWithCells="1">
                  <from>
                    <xdr:col>4</xdr:col>
                    <xdr:colOff>0</xdr:colOff>
                    <xdr:row>3</xdr:row>
                    <xdr:rowOff>0</xdr:rowOff>
                  </from>
                  <to>
                    <xdr:col>5</xdr:col>
                    <xdr:colOff>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8" r:id="rId7" name="Check Box 8">
              <controlPr defaultSize="0" autoFill="0" autoLine="0" autoPict="0">
                <anchor moveWithCells="1">
                  <from>
                    <xdr:col>3</xdr:col>
                    <xdr:colOff>752475</xdr:colOff>
                    <xdr:row>3</xdr:row>
                    <xdr:rowOff>171450</xdr:rowOff>
                  </from>
                  <to>
                    <xdr:col>5</xdr:col>
                    <xdr:colOff>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9" r:id="rId8" name="Check Box 9">
              <controlPr defaultSize="0" autoFill="0" autoLine="0" autoPict="0">
                <anchor moveWithCells="1">
                  <from>
                    <xdr:col>4</xdr:col>
                    <xdr:colOff>0</xdr:colOff>
                    <xdr:row>5</xdr:row>
                    <xdr:rowOff>0</xdr:rowOff>
                  </from>
                  <to>
                    <xdr:col>5</xdr:col>
                    <xdr:colOff>0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0" r:id="rId9" name="Check Box 10">
              <controlPr defaultSize="0" autoFill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5</xdr:col>
                    <xdr:colOff>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1" r:id="rId10" name="Check Box 11">
              <controlPr defaultSize="0" autoFill="0" autoLine="0" autoPict="0">
                <anchor moveWithCells="1">
                  <from>
                    <xdr:col>4</xdr:col>
                    <xdr:colOff>0</xdr:colOff>
                    <xdr:row>7</xdr:row>
                    <xdr:rowOff>9525</xdr:rowOff>
                  </from>
                  <to>
                    <xdr:col>5</xdr:col>
                    <xdr:colOff>0</xdr:colOff>
                    <xdr:row>8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T38"/>
  <sheetViews>
    <sheetView zoomScaleNormal="100" workbookViewId="0">
      <selection activeCell="B8" sqref="B8"/>
    </sheetView>
  </sheetViews>
  <sheetFormatPr baseColWidth="10" defaultRowHeight="15" x14ac:dyDescent="0.25"/>
  <cols>
    <col min="1" max="1" width="2.7109375" customWidth="1"/>
    <col min="2" max="2" width="7" style="13" customWidth="1"/>
    <col min="3" max="3" width="10.28515625" style="1" customWidth="1"/>
    <col min="4" max="4" width="15.7109375" style="1" customWidth="1"/>
    <col min="5" max="10" width="10.28515625" style="1" customWidth="1"/>
    <col min="12" max="12" width="14.42578125" bestFit="1" customWidth="1"/>
    <col min="13" max="13" width="0.85546875" hidden="1" customWidth="1"/>
    <col min="14" max="14" width="2.7109375" customWidth="1"/>
    <col min="16" max="16" width="2.7109375" customWidth="1"/>
    <col min="17" max="18" width="20.7109375" customWidth="1"/>
  </cols>
  <sheetData>
    <row r="1" spans="2:20" ht="15.75" x14ac:dyDescent="0.25">
      <c r="D1" s="6"/>
      <c r="E1" s="6"/>
      <c r="F1" s="6"/>
      <c r="G1" s="6"/>
      <c r="H1" s="6"/>
      <c r="I1" s="6"/>
      <c r="J1" s="6"/>
      <c r="L1" s="12" t="s">
        <v>13</v>
      </c>
      <c r="O1" s="12" t="s">
        <v>8</v>
      </c>
      <c r="Q1" s="92" t="s">
        <v>23</v>
      </c>
      <c r="R1" s="92"/>
    </row>
    <row r="2" spans="2:20" ht="15.75" x14ac:dyDescent="0.25">
      <c r="B2" s="12" t="s">
        <v>17</v>
      </c>
      <c r="C2" s="12"/>
      <c r="D2" s="21">
        <v>42887</v>
      </c>
      <c r="E2" s="15" t="s">
        <v>18</v>
      </c>
      <c r="F2" s="14"/>
      <c r="G2" s="11"/>
      <c r="H2" s="12" t="s">
        <v>21</v>
      </c>
      <c r="J2" s="6"/>
      <c r="L2" s="3" t="s">
        <v>0</v>
      </c>
      <c r="M2" t="b">
        <v>0</v>
      </c>
      <c r="O2" s="1">
        <v>42890</v>
      </c>
      <c r="Q2" s="13" t="s">
        <v>24</v>
      </c>
      <c r="R2" s="13" t="s">
        <v>25</v>
      </c>
    </row>
    <row r="3" spans="2:20" ht="15.75" x14ac:dyDescent="0.25">
      <c r="B3"/>
      <c r="C3"/>
      <c r="D3"/>
      <c r="E3" s="15" t="s">
        <v>19</v>
      </c>
      <c r="F3" s="14"/>
      <c r="G3" s="10"/>
      <c r="H3" s="12" t="s">
        <v>6</v>
      </c>
      <c r="L3" s="3" t="s">
        <v>1</v>
      </c>
      <c r="M3" t="b">
        <v>0</v>
      </c>
      <c r="O3" s="1">
        <v>42891</v>
      </c>
      <c r="Q3" s="17">
        <v>0</v>
      </c>
      <c r="R3" s="17">
        <v>0</v>
      </c>
    </row>
    <row r="4" spans="2:20" ht="15.75" x14ac:dyDescent="0.25">
      <c r="B4"/>
      <c r="C4"/>
      <c r="D4"/>
      <c r="E4" s="15" t="s">
        <v>20</v>
      </c>
      <c r="F4" s="14"/>
      <c r="G4" s="10"/>
      <c r="L4" s="3" t="s">
        <v>2</v>
      </c>
      <c r="M4" t="b">
        <v>0</v>
      </c>
      <c r="O4" s="1">
        <v>42901</v>
      </c>
      <c r="Q4" s="17">
        <v>0.25</v>
      </c>
      <c r="R4" s="17">
        <v>2.0833333333333332E-2</v>
      </c>
    </row>
    <row r="5" spans="2:20" x14ac:dyDescent="0.25">
      <c r="B5"/>
      <c r="C5"/>
      <c r="D5"/>
      <c r="E5"/>
      <c r="F5" s="14"/>
      <c r="G5" s="10"/>
      <c r="L5" s="3" t="s">
        <v>3</v>
      </c>
      <c r="M5" t="b">
        <v>0</v>
      </c>
      <c r="O5" s="1">
        <v>42962</v>
      </c>
      <c r="Q5" s="17">
        <v>0.375</v>
      </c>
      <c r="R5" s="17">
        <v>3.125E-2</v>
      </c>
    </row>
    <row r="6" spans="2:20" x14ac:dyDescent="0.25">
      <c r="C6"/>
      <c r="E6" s="32" t="s">
        <v>37</v>
      </c>
      <c r="F6" s="34" t="s">
        <v>37</v>
      </c>
      <c r="G6" s="34" t="s">
        <v>37</v>
      </c>
      <c r="H6" s="93" t="s">
        <v>33</v>
      </c>
      <c r="I6" s="34" t="s">
        <v>38</v>
      </c>
      <c r="L6" s="3" t="s">
        <v>4</v>
      </c>
      <c r="M6" t="b">
        <v>0</v>
      </c>
      <c r="O6" s="1">
        <v>43034</v>
      </c>
    </row>
    <row r="7" spans="2:20" ht="15.75" x14ac:dyDescent="0.25">
      <c r="B7" s="16" t="s">
        <v>22</v>
      </c>
      <c r="C7" s="16" t="s">
        <v>7</v>
      </c>
      <c r="D7" s="16" t="s">
        <v>16</v>
      </c>
      <c r="E7" s="32" t="s">
        <v>34</v>
      </c>
      <c r="F7" s="32" t="s">
        <v>35</v>
      </c>
      <c r="G7" s="32" t="s">
        <v>36</v>
      </c>
      <c r="H7" s="93"/>
      <c r="I7" s="33" t="s">
        <v>36</v>
      </c>
      <c r="L7" s="3" t="s">
        <v>5</v>
      </c>
      <c r="M7" t="b">
        <v>1</v>
      </c>
      <c r="O7" s="1">
        <v>43040</v>
      </c>
    </row>
    <row r="8" spans="2:20" x14ac:dyDescent="0.25">
      <c r="B8" s="13" t="str">
        <f>TEXT(C8,"ttt")</f>
        <v>Do</v>
      </c>
      <c r="C8" s="1">
        <f>IFERROR(IF(MONTH(WORKDAY.INTL($D$2-1,ROWS($C$8:C8),$M$9,$O$2:$O$8))=MONTH($D$2),WORKDAY.INTL($D$2-1,ROWS($C$8:C8),$M$9,$O$2:$O$8),""),"")</f>
        <v>42887</v>
      </c>
      <c r="L8" s="3" t="s">
        <v>6</v>
      </c>
      <c r="M8" t="b">
        <v>1</v>
      </c>
      <c r="O8" s="1"/>
      <c r="Q8" s="19">
        <v>10</v>
      </c>
      <c r="R8" s="18"/>
    </row>
    <row r="9" spans="2:20" x14ac:dyDescent="0.25">
      <c r="B9" s="13" t="str">
        <f t="shared" ref="B9:B38" si="0">TEXT(C9,"ttt")</f>
        <v>Fr</v>
      </c>
      <c r="C9" s="1">
        <f>IFERROR(IF(MONTH(WORKDAY.INTL($D$2-1,ROWS($C$8:C9),$M$9,$O$2:$O$8))=MONTH($D$2),WORKDAY.INTL($D$2-1,ROWS($C$8:C9),$M$9,$O$2:$O$8),""),"")</f>
        <v>42888</v>
      </c>
      <c r="M9" s="2" t="str">
        <f>CONCATENATE(M2*1,M3*1,M4*1,M5*1,M6*1,M7*1,M8*1)</f>
        <v>0000011</v>
      </c>
      <c r="N9" s="2"/>
    </row>
    <row r="10" spans="2:20" x14ac:dyDescent="0.25">
      <c r="B10" s="13" t="str">
        <f t="shared" si="0"/>
        <v>Di</v>
      </c>
      <c r="C10" s="1">
        <f>IFERROR(IF(MONTH(WORKDAY.INTL($D$2-1,ROWS($C$8:C10),$M$9,$O$2:$O$8))=MONTH($D$2),WORKDAY.INTL($D$2-1,ROWS($C$8:C10),$M$9,$O$2:$O$8),""),"")</f>
        <v>42892</v>
      </c>
      <c r="Q10" s="20">
        <v>50</v>
      </c>
      <c r="R10" s="18"/>
    </row>
    <row r="11" spans="2:20" x14ac:dyDescent="0.25">
      <c r="B11" s="13" t="str">
        <f t="shared" si="0"/>
        <v>Mi</v>
      </c>
      <c r="C11" s="1">
        <f>IFERROR(IF(MONTH(WORKDAY.INTL($D$2-1,ROWS($C$8:C11),$M$9,$O$2:$O$8))=MONTH($D$2),WORKDAY.INTL($D$2-1,ROWS($C$8:C11),$M$9,$O$2:$O$8),""),"")</f>
        <v>42893</v>
      </c>
    </row>
    <row r="12" spans="2:20" x14ac:dyDescent="0.25">
      <c r="B12" s="13" t="str">
        <f t="shared" si="0"/>
        <v>Do</v>
      </c>
      <c r="C12" s="1">
        <f>IFERROR(IF(MONTH(WORKDAY.INTL($D$2-1,ROWS($C$8:C12),$M$9,$O$2:$O$8))=MONTH($D$2),WORKDAY.INTL($D$2-1,ROWS($C$8:C12),$M$9,$O$2:$O$8),""),"")</f>
        <v>42894</v>
      </c>
    </row>
    <row r="13" spans="2:20" x14ac:dyDescent="0.25">
      <c r="B13" s="13" t="str">
        <f t="shared" si="0"/>
        <v>Fr</v>
      </c>
      <c r="C13" s="1">
        <f>IFERROR(IF(MONTH(WORKDAY.INTL($D$2-1,ROWS($C$8:C13),$M$9,$O$2:$O$8))=MONTH($D$2),WORKDAY.INTL($D$2-1,ROWS($C$8:C13),$M$9,$O$2:$O$8),""),"")</f>
        <v>42895</v>
      </c>
    </row>
    <row r="14" spans="2:20" x14ac:dyDescent="0.25">
      <c r="B14" s="13" t="str">
        <f t="shared" si="0"/>
        <v>Mo</v>
      </c>
      <c r="C14" s="1">
        <f>IFERROR(IF(MONTH(WORKDAY.INTL($D$2-1,ROWS($C$8:C14),$M$9,$O$2:$O$8))=MONTH($D$2),WORKDAY.INTL($D$2-1,ROWS($C$8:C14),$M$9,$O$2:$O$8),""),"")</f>
        <v>42898</v>
      </c>
    </row>
    <row r="15" spans="2:20" x14ac:dyDescent="0.25">
      <c r="B15" s="13" t="str">
        <f t="shared" si="0"/>
        <v>Di</v>
      </c>
      <c r="C15" s="1">
        <f>IFERROR(IF(MONTH(WORKDAY.INTL($D$2-1,ROWS($C$8:C15),$M$9,$O$2:$O$8))=MONTH($D$2),WORKDAY.INTL($D$2-1,ROWS($C$8:C15),$M$9,$O$2:$O$8),""),"")</f>
        <v>42899</v>
      </c>
    </row>
    <row r="16" spans="2:20" x14ac:dyDescent="0.25">
      <c r="B16" s="13" t="str">
        <f t="shared" si="0"/>
        <v>Mi</v>
      </c>
      <c r="C16" s="1">
        <f>IFERROR(IF(MONTH(WORKDAY.INTL($D$2-1,ROWS($C$8:C16),$M$9,$O$2:$O$8))=MONTH($D$2),WORKDAY.INTL($D$2-1,ROWS($C$8:C16),$M$9,$O$2:$O$8),""),"")</f>
        <v>42900</v>
      </c>
      <c r="T16" s="9"/>
    </row>
    <row r="17" spans="2:3" x14ac:dyDescent="0.25">
      <c r="B17" s="13" t="str">
        <f t="shared" si="0"/>
        <v>Fr</v>
      </c>
      <c r="C17" s="1">
        <f>IFERROR(IF(MONTH(WORKDAY.INTL($D$2-1,ROWS($C$8:C17),$M$9,$O$2:$O$8))=MONTH($D$2),WORKDAY.INTL($D$2-1,ROWS($C$8:C17),$M$9,$O$2:$O$8),""),"")</f>
        <v>42902</v>
      </c>
    </row>
    <row r="18" spans="2:3" x14ac:dyDescent="0.25">
      <c r="B18" s="13" t="str">
        <f t="shared" si="0"/>
        <v>Mo</v>
      </c>
      <c r="C18" s="1">
        <f>IFERROR(IF(MONTH(WORKDAY.INTL($D$2-1,ROWS($C$8:C18),$M$9,$O$2:$O$8))=MONTH($D$2),WORKDAY.INTL($D$2-1,ROWS($C$8:C18),$M$9,$O$2:$O$8),""),"")</f>
        <v>42905</v>
      </c>
    </row>
    <row r="19" spans="2:3" x14ac:dyDescent="0.25">
      <c r="B19" s="13" t="str">
        <f t="shared" si="0"/>
        <v>Di</v>
      </c>
      <c r="C19" s="1">
        <f>IFERROR(IF(MONTH(WORKDAY.INTL($D$2-1,ROWS($C$8:C19),$M$9,$O$2:$O$8))=MONTH($D$2),WORKDAY.INTL($D$2-1,ROWS($C$8:C19),$M$9,$O$2:$O$8),""),"")</f>
        <v>42906</v>
      </c>
    </row>
    <row r="20" spans="2:3" x14ac:dyDescent="0.25">
      <c r="B20" s="13" t="str">
        <f t="shared" si="0"/>
        <v>Mi</v>
      </c>
      <c r="C20" s="1">
        <f>IFERROR(IF(MONTH(WORKDAY.INTL($D$2-1,ROWS($C$8:C20),$M$9,$O$2:$O$8))=MONTH($D$2),WORKDAY.INTL($D$2-1,ROWS($C$8:C20),$M$9,$O$2:$O$8),""),"")</f>
        <v>42907</v>
      </c>
    </row>
    <row r="21" spans="2:3" x14ac:dyDescent="0.25">
      <c r="B21" s="13" t="str">
        <f t="shared" si="0"/>
        <v>Do</v>
      </c>
      <c r="C21" s="1">
        <f>IFERROR(IF(MONTH(WORKDAY.INTL($D$2-1,ROWS($C$8:C21),$M$9,$O$2:$O$8))=MONTH($D$2),WORKDAY.INTL($D$2-1,ROWS($C$8:C21),$M$9,$O$2:$O$8),""),"")</f>
        <v>42908</v>
      </c>
    </row>
    <row r="22" spans="2:3" x14ac:dyDescent="0.25">
      <c r="B22" s="13" t="str">
        <f t="shared" si="0"/>
        <v>Fr</v>
      </c>
      <c r="C22" s="1">
        <f>IFERROR(IF(MONTH(WORKDAY.INTL($D$2-1,ROWS($C$8:C22),$M$9,$O$2:$O$8))=MONTH($D$2),WORKDAY.INTL($D$2-1,ROWS($C$8:C22),$M$9,$O$2:$O$8),""),"")</f>
        <v>42909</v>
      </c>
    </row>
    <row r="23" spans="2:3" x14ac:dyDescent="0.25">
      <c r="B23" s="13" t="str">
        <f t="shared" si="0"/>
        <v>Mo</v>
      </c>
      <c r="C23" s="1">
        <f>IFERROR(IF(MONTH(WORKDAY.INTL($D$2-1,ROWS($C$8:C23),$M$9,$O$2:$O$8))=MONTH($D$2),WORKDAY.INTL($D$2-1,ROWS($C$8:C23),$M$9,$O$2:$O$8),""),"")</f>
        <v>42912</v>
      </c>
    </row>
    <row r="24" spans="2:3" x14ac:dyDescent="0.25">
      <c r="B24" s="13" t="str">
        <f t="shared" si="0"/>
        <v>Di</v>
      </c>
      <c r="C24" s="1">
        <f>IFERROR(IF(MONTH(WORKDAY.INTL($D$2-1,ROWS($C$8:C24),$M$9,$O$2:$O$8))=MONTH($D$2),WORKDAY.INTL($D$2-1,ROWS($C$8:C24),$M$9,$O$2:$O$8),""),"")</f>
        <v>42913</v>
      </c>
    </row>
    <row r="25" spans="2:3" x14ac:dyDescent="0.25">
      <c r="B25" s="13" t="str">
        <f t="shared" si="0"/>
        <v>Mi</v>
      </c>
      <c r="C25" s="1">
        <f>IFERROR(IF(MONTH(WORKDAY.INTL($D$2-1,ROWS($C$8:C25),$M$9,$O$2:$O$8))=MONTH($D$2),WORKDAY.INTL($D$2-1,ROWS($C$8:C25),$M$9,$O$2:$O$8),""),"")</f>
        <v>42914</v>
      </c>
    </row>
    <row r="26" spans="2:3" x14ac:dyDescent="0.25">
      <c r="B26" s="13" t="str">
        <f t="shared" si="0"/>
        <v>Do</v>
      </c>
      <c r="C26" s="1">
        <f>IFERROR(IF(MONTH(WORKDAY.INTL($D$2-1,ROWS($C$8:C26),$M$9,$O$2:$O$8))=MONTH($D$2),WORKDAY.INTL($D$2-1,ROWS($C$8:C26),$M$9,$O$2:$O$8),""),"")</f>
        <v>42915</v>
      </c>
    </row>
    <row r="27" spans="2:3" x14ac:dyDescent="0.25">
      <c r="B27" s="13" t="str">
        <f t="shared" si="0"/>
        <v>Fr</v>
      </c>
      <c r="C27" s="1">
        <f>IFERROR(IF(MONTH(WORKDAY.INTL($D$2-1,ROWS($C$8:C27),$M$9,$O$2:$O$8))=MONTH($D$2),WORKDAY.INTL($D$2-1,ROWS($C$8:C27),$M$9,$O$2:$O$8),""),"")</f>
        <v>42916</v>
      </c>
    </row>
    <row r="28" spans="2:3" x14ac:dyDescent="0.25">
      <c r="B28" s="13" t="str">
        <f t="shared" si="0"/>
        <v/>
      </c>
      <c r="C28" s="1" t="str">
        <f>IFERROR(IF(MONTH(WORKDAY.INTL($D$2-1,ROWS($C$8:C28),$M$9,$O$2:$O$8))=MONTH($D$2),WORKDAY.INTL($D$2-1,ROWS($C$8:C28),$M$9,$O$2:$O$8),""),"")</f>
        <v/>
      </c>
    </row>
    <row r="29" spans="2:3" x14ac:dyDescent="0.25">
      <c r="B29" s="13" t="str">
        <f t="shared" si="0"/>
        <v/>
      </c>
      <c r="C29" s="1" t="str">
        <f>IFERROR(IF(MONTH(WORKDAY.INTL($D$2-1,ROWS($C$8:C29),$M$9,$O$2:$O$8))=MONTH($D$2),WORKDAY.INTL($D$2-1,ROWS($C$8:C29),$M$9,$O$2:$O$8),""),"")</f>
        <v/>
      </c>
    </row>
    <row r="30" spans="2:3" x14ac:dyDescent="0.25">
      <c r="B30" s="13" t="str">
        <f t="shared" si="0"/>
        <v/>
      </c>
      <c r="C30" s="1" t="str">
        <f>IFERROR(IF(MONTH(WORKDAY.INTL($D$2-1,ROWS($C$8:C30),$M$9,$O$2:$O$8))=MONTH($D$2),WORKDAY.INTL($D$2-1,ROWS($C$8:C30),$M$9,$O$2:$O$8),""),"")</f>
        <v/>
      </c>
    </row>
    <row r="31" spans="2:3" x14ac:dyDescent="0.25">
      <c r="B31" s="13" t="str">
        <f t="shared" si="0"/>
        <v/>
      </c>
      <c r="C31" s="1" t="str">
        <f>IFERROR(IF(MONTH(WORKDAY.INTL($D$2-1,ROWS($C$8:C31),$M$9,$O$2:$O$8))=MONTH($D$2),WORKDAY.INTL($D$2-1,ROWS($C$8:C31),$M$9,$O$2:$O$8),""),"")</f>
        <v/>
      </c>
    </row>
    <row r="32" spans="2:3" x14ac:dyDescent="0.25">
      <c r="B32" s="13" t="str">
        <f t="shared" si="0"/>
        <v/>
      </c>
      <c r="C32" s="1" t="str">
        <f>IFERROR(IF(MONTH(WORKDAY.INTL($D$2-1,ROWS($C$8:C32),$M$9,$O$2:$O$8))=MONTH($D$2),WORKDAY.INTL($D$2-1,ROWS($C$8:C32),$M$9,$O$2:$O$8),""),"")</f>
        <v/>
      </c>
    </row>
    <row r="33" spans="2:3" x14ac:dyDescent="0.25">
      <c r="B33" s="13" t="str">
        <f t="shared" si="0"/>
        <v/>
      </c>
      <c r="C33" s="1" t="str">
        <f>IFERROR(IF(MONTH(WORKDAY.INTL($D$2-1,ROWS($C$8:C33),$M$9,$O$2:$O$8))=MONTH($D$2),WORKDAY.INTL($D$2-1,ROWS($C$8:C33),$M$9,$O$2:$O$8),""),"")</f>
        <v/>
      </c>
    </row>
    <row r="34" spans="2:3" x14ac:dyDescent="0.25">
      <c r="B34" s="13" t="str">
        <f t="shared" si="0"/>
        <v/>
      </c>
      <c r="C34" s="1" t="str">
        <f>IFERROR(IF(MONTH(WORKDAY.INTL($D$2-1,ROWS($C$8:C34),$M$9,$O$2:$O$8))=MONTH($D$2),WORKDAY.INTL($D$2-1,ROWS($C$8:C34),$M$9,$O$2:$O$8),""),"")</f>
        <v/>
      </c>
    </row>
    <row r="35" spans="2:3" x14ac:dyDescent="0.25">
      <c r="B35" s="13" t="str">
        <f t="shared" si="0"/>
        <v/>
      </c>
      <c r="C35" s="1" t="str">
        <f>IFERROR(IF(MONTH(WORKDAY.INTL($D$2-1,ROWS($C$8:C35),$M$9,$O$2:$O$8))=MONTH($D$2),WORKDAY.INTL($D$2-1,ROWS($C$8:C35),$M$9,$O$2:$O$8),""),"")</f>
        <v/>
      </c>
    </row>
    <row r="36" spans="2:3" x14ac:dyDescent="0.25">
      <c r="B36" s="13" t="str">
        <f t="shared" si="0"/>
        <v/>
      </c>
      <c r="C36" s="1" t="str">
        <f>IFERROR(IF(MONTH(WORKDAY.INTL($D$2-1,ROWS($C$8:C36),$M$9,$O$2:$O$8))=MONTH($D$2),WORKDAY.INTL($D$2-1,ROWS($C$8:C36),$M$9,$O$2:$O$8),""),"")</f>
        <v/>
      </c>
    </row>
    <row r="37" spans="2:3" x14ac:dyDescent="0.25">
      <c r="B37" s="13" t="str">
        <f t="shared" si="0"/>
        <v/>
      </c>
      <c r="C37" s="1" t="str">
        <f>IFERROR(IF(MONTH(WORKDAY.INTL($D$2-1,ROWS($C$8:C37),$M$9,$O$2:$O$8))=MONTH($D$2),WORKDAY.INTL($D$2-1,ROWS($C$8:C37),$M$9,$O$2:$O$8),""),"")</f>
        <v/>
      </c>
    </row>
    <row r="38" spans="2:3" x14ac:dyDescent="0.25">
      <c r="B38" s="13" t="str">
        <f t="shared" si="0"/>
        <v/>
      </c>
      <c r="C38" s="1" t="str">
        <f>IFERROR(IF(MONTH(WORKDAY.INTL($D$2-1,ROWS($C$8:C38),$M$9,$O$2:$O$8))=MONTH($D$2),WORKDAY.INTL($D$2-1,ROWS($C$8:C38),$M$9,$O$2:$O$8),""),"")</f>
        <v/>
      </c>
    </row>
  </sheetData>
  <mergeCells count="2">
    <mergeCell ref="Q1:R1"/>
    <mergeCell ref="H6:H7"/>
  </mergeCells>
  <pageMargins left="0.7" right="0.7" top="0.78740157499999996" bottom="0.78740157499999996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4" name="Check Box 1">
              <controlPr defaultSize="0" autoFill="0" autoLine="0" autoPict="0">
                <anchor moveWithCells="1">
                  <from>
                    <xdr:col>11</xdr:col>
                    <xdr:colOff>0</xdr:colOff>
                    <xdr:row>0</xdr:row>
                    <xdr:rowOff>190500</xdr:rowOff>
                  </from>
                  <to>
                    <xdr:col>11</xdr:col>
                    <xdr:colOff>876300</xdr:colOff>
                    <xdr:row>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5" name="Check Box 2">
              <controlPr defaultSize="0" autoFill="0" autoLine="0" autoPict="0">
                <anchor moveWithCells="1">
                  <from>
                    <xdr:col>11</xdr:col>
                    <xdr:colOff>0</xdr:colOff>
                    <xdr:row>1</xdr:row>
                    <xdr:rowOff>171450</xdr:rowOff>
                  </from>
                  <to>
                    <xdr:col>11</xdr:col>
                    <xdr:colOff>885825</xdr:colOff>
                    <xdr:row>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7" r:id="rId6" name="Check Box 3">
              <controlPr defaultSize="0" autoFill="0" autoLine="0" autoPict="0">
                <anchor moveWithCells="1">
                  <from>
                    <xdr:col>11</xdr:col>
                    <xdr:colOff>0</xdr:colOff>
                    <xdr:row>3</xdr:row>
                    <xdr:rowOff>0</xdr:rowOff>
                  </from>
                  <to>
                    <xdr:col>11</xdr:col>
                    <xdr:colOff>885825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8" r:id="rId7" name="Check Box 4">
              <controlPr defaultSize="0" autoFill="0" autoLine="0" autoPict="0">
                <anchor moveWithCells="1">
                  <from>
                    <xdr:col>10</xdr:col>
                    <xdr:colOff>752475</xdr:colOff>
                    <xdr:row>3</xdr:row>
                    <xdr:rowOff>171450</xdr:rowOff>
                  </from>
                  <to>
                    <xdr:col>11</xdr:col>
                    <xdr:colOff>885825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9" r:id="rId8" name="Check Box 5">
              <controlPr defaultSize="0" autoFill="0" autoLine="0" autoPict="0">
                <anchor moveWithCells="1">
                  <from>
                    <xdr:col>11</xdr:col>
                    <xdr:colOff>0</xdr:colOff>
                    <xdr:row>5</xdr:row>
                    <xdr:rowOff>0</xdr:rowOff>
                  </from>
                  <to>
                    <xdr:col>11</xdr:col>
                    <xdr:colOff>885825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0" r:id="rId9" name="Check Box 6">
              <controlPr defaultSize="0" autoFill="0" autoLine="0" autoPict="0">
                <anchor moveWithCells="1">
                  <from>
                    <xdr:col>11</xdr:col>
                    <xdr:colOff>0</xdr:colOff>
                    <xdr:row>6</xdr:row>
                    <xdr:rowOff>0</xdr:rowOff>
                  </from>
                  <to>
                    <xdr:col>11</xdr:col>
                    <xdr:colOff>885825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1" r:id="rId10" name="Check Box 7">
              <controlPr defaultSize="0" autoFill="0" autoLine="0" autoPict="0">
                <anchor moveWithCells="1">
                  <from>
                    <xdr:col>11</xdr:col>
                    <xdr:colOff>0</xdr:colOff>
                    <xdr:row>7</xdr:row>
                    <xdr:rowOff>9525</xdr:rowOff>
                  </from>
                  <to>
                    <xdr:col>11</xdr:col>
                    <xdr:colOff>885825</xdr:colOff>
                    <xdr:row>8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T66"/>
  <sheetViews>
    <sheetView topLeftCell="C1" zoomScaleNormal="100" workbookViewId="0">
      <selection activeCell="D8" sqref="D8"/>
    </sheetView>
  </sheetViews>
  <sheetFormatPr baseColWidth="10" defaultRowHeight="15" x14ac:dyDescent="0.25"/>
  <cols>
    <col min="1" max="1" width="2.7109375" customWidth="1"/>
    <col min="2" max="2" width="7" style="13" customWidth="1"/>
    <col min="3" max="3" width="10.28515625" style="1" customWidth="1"/>
    <col min="4" max="4" width="15.7109375" style="1" customWidth="1"/>
    <col min="5" max="10" width="10.28515625" style="1" customWidth="1"/>
    <col min="12" max="12" width="14.42578125" customWidth="1"/>
    <col min="13" max="13" width="0.85546875" hidden="1" customWidth="1"/>
    <col min="14" max="14" width="2.7109375" customWidth="1"/>
    <col min="16" max="16" width="2.7109375" customWidth="1"/>
    <col min="17" max="18" width="20.7109375" customWidth="1"/>
  </cols>
  <sheetData>
    <row r="1" spans="2:20" ht="15.75" x14ac:dyDescent="0.25">
      <c r="D1" s="6"/>
      <c r="E1" s="6"/>
      <c r="F1" s="6"/>
      <c r="G1" s="6"/>
      <c r="H1" s="6"/>
      <c r="I1" s="6"/>
      <c r="J1" s="6"/>
      <c r="L1" s="12" t="s">
        <v>13</v>
      </c>
      <c r="O1" s="12" t="s">
        <v>8</v>
      </c>
      <c r="Q1" s="92" t="s">
        <v>23</v>
      </c>
      <c r="R1" s="92"/>
    </row>
    <row r="2" spans="2:20" ht="15.75" x14ac:dyDescent="0.25">
      <c r="B2" s="12" t="s">
        <v>17</v>
      </c>
      <c r="C2" s="12"/>
      <c r="D2" s="21">
        <v>42887</v>
      </c>
      <c r="E2" s="15" t="s">
        <v>18</v>
      </c>
      <c r="F2" s="14"/>
      <c r="G2" s="11"/>
      <c r="H2" s="12" t="s">
        <v>21</v>
      </c>
      <c r="J2" s="6"/>
      <c r="L2" s="3" t="s">
        <v>0</v>
      </c>
      <c r="M2" t="b">
        <v>1</v>
      </c>
      <c r="O2" s="1">
        <v>42890</v>
      </c>
      <c r="Q2" s="13" t="s">
        <v>24</v>
      </c>
      <c r="R2" s="13" t="s">
        <v>25</v>
      </c>
    </row>
    <row r="3" spans="2:20" ht="15.75" x14ac:dyDescent="0.25">
      <c r="B3"/>
      <c r="C3"/>
      <c r="D3"/>
      <c r="E3" s="15" t="s">
        <v>19</v>
      </c>
      <c r="F3" s="14"/>
      <c r="G3" s="10"/>
      <c r="H3" s="12" t="s">
        <v>6</v>
      </c>
      <c r="L3" s="3" t="s">
        <v>1</v>
      </c>
      <c r="M3" t="b">
        <v>0</v>
      </c>
      <c r="O3" s="1">
        <v>42891</v>
      </c>
      <c r="Q3" s="17">
        <v>0</v>
      </c>
      <c r="R3" s="17">
        <v>0</v>
      </c>
    </row>
    <row r="4" spans="2:20" ht="15.75" x14ac:dyDescent="0.25">
      <c r="B4"/>
      <c r="C4"/>
      <c r="D4"/>
      <c r="E4" s="15" t="s">
        <v>20</v>
      </c>
      <c r="F4" s="14"/>
      <c r="G4" s="10"/>
      <c r="L4" s="3" t="s">
        <v>2</v>
      </c>
      <c r="M4" t="b">
        <v>0</v>
      </c>
      <c r="O4" s="1">
        <v>42901</v>
      </c>
      <c r="Q4" s="17">
        <v>0.25</v>
      </c>
      <c r="R4" s="17">
        <v>2.0833333333333332E-2</v>
      </c>
    </row>
    <row r="5" spans="2:20" x14ac:dyDescent="0.25">
      <c r="B5"/>
      <c r="C5"/>
      <c r="D5"/>
      <c r="E5"/>
      <c r="F5"/>
      <c r="G5"/>
      <c r="H5"/>
      <c r="I5"/>
      <c r="L5" s="3" t="s">
        <v>3</v>
      </c>
      <c r="M5" t="b">
        <v>0</v>
      </c>
      <c r="O5" s="1">
        <v>42962</v>
      </c>
      <c r="Q5" s="17">
        <v>0.375</v>
      </c>
      <c r="R5" s="17">
        <v>3.125E-2</v>
      </c>
    </row>
    <row r="6" spans="2:20" x14ac:dyDescent="0.25">
      <c r="C6"/>
      <c r="E6" s="32" t="s">
        <v>37</v>
      </c>
      <c r="F6" s="34" t="s">
        <v>37</v>
      </c>
      <c r="G6" s="34" t="s">
        <v>37</v>
      </c>
      <c r="H6" s="93" t="s">
        <v>33</v>
      </c>
      <c r="I6" s="34" t="s">
        <v>38</v>
      </c>
      <c r="L6" s="3" t="s">
        <v>4</v>
      </c>
      <c r="M6" t="b">
        <v>0</v>
      </c>
      <c r="O6" s="1">
        <v>43034</v>
      </c>
    </row>
    <row r="7" spans="2:20" ht="15.75" x14ac:dyDescent="0.25">
      <c r="B7" s="16" t="s">
        <v>22</v>
      </c>
      <c r="C7" s="16" t="s">
        <v>7</v>
      </c>
      <c r="D7" s="16" t="s">
        <v>16</v>
      </c>
      <c r="E7" s="32" t="s">
        <v>34</v>
      </c>
      <c r="F7" s="32" t="s">
        <v>35</v>
      </c>
      <c r="G7" s="32" t="s">
        <v>36</v>
      </c>
      <c r="H7" s="93"/>
      <c r="I7" s="33" t="s">
        <v>36</v>
      </c>
      <c r="L7" s="3" t="s">
        <v>5</v>
      </c>
      <c r="M7" t="b">
        <v>0</v>
      </c>
      <c r="O7" s="1">
        <v>43040</v>
      </c>
    </row>
    <row r="8" spans="2:20" x14ac:dyDescent="0.25">
      <c r="B8" s="13" t="str">
        <f>TEXT(C8,"ttt")</f>
        <v>Do</v>
      </c>
      <c r="C8" s="1">
        <f>IFERROR(IF(MONTH(WORKDAY.INTL($D$2-1,ROWS($C$8:C8),$M$9,$O$2:$O$8))=MONTH($D$2),WORKDAY.INTL($D$2-1,ROWS($C$8:C8),$M$9,$O$2:$O$8),""),"")</f>
        <v>42887</v>
      </c>
      <c r="D8" s="1" t="s">
        <v>49</v>
      </c>
      <c r="E8" s="28">
        <v>0.33333333333333331</v>
      </c>
      <c r="F8" s="28"/>
      <c r="L8" s="3" t="s">
        <v>6</v>
      </c>
      <c r="M8" t="b">
        <v>0</v>
      </c>
      <c r="O8" s="1"/>
      <c r="Q8" s="19">
        <v>10</v>
      </c>
      <c r="R8" s="18"/>
    </row>
    <row r="9" spans="2:20" x14ac:dyDescent="0.25">
      <c r="B9" s="13" t="str">
        <f t="shared" ref="B9:B38" si="0">TEXT(C9,"ttt")</f>
        <v>Fr</v>
      </c>
      <c r="C9" s="1">
        <f>IFERROR(IF(MONTH(WORKDAY.INTL($D$2-1,ROWS($C$8:C9),$M$9,$O$2:$O$8))=MONTH($D$2),WORKDAY.INTL($D$2-1,ROWS($C$8:C9),$M$9,$O$2:$O$8),""),"")</f>
        <v>42888</v>
      </c>
      <c r="E9" s="28"/>
      <c r="F9" s="28"/>
      <c r="L9" s="3"/>
      <c r="M9" s="2" t="str">
        <f>CONCATENATE(M2*1,M3*1,M4*1,M5*1,M6*1,M7*1,M8*1)</f>
        <v>1000000</v>
      </c>
      <c r="N9" s="2"/>
    </row>
    <row r="10" spans="2:20" x14ac:dyDescent="0.25">
      <c r="B10" s="13" t="str">
        <f t="shared" si="0"/>
        <v>Sa</v>
      </c>
      <c r="C10" s="1">
        <f>IFERROR(IF(MONTH(WORKDAY.INTL($D$2-1,ROWS($C$8:C10),$M$9,$O$2:$O$8))=MONTH($D$2),WORKDAY.INTL($D$2-1,ROWS($C$8:C10),$M$9,$O$2:$O$8),""),"")</f>
        <v>42889</v>
      </c>
      <c r="E10" s="28"/>
      <c r="F10" s="28"/>
      <c r="Q10" s="20">
        <v>50</v>
      </c>
      <c r="R10" s="18"/>
    </row>
    <row r="11" spans="2:20" x14ac:dyDescent="0.25">
      <c r="B11" s="13" t="str">
        <f t="shared" si="0"/>
        <v>Di</v>
      </c>
      <c r="C11" s="1">
        <f>IFERROR(IF(MONTH(WORKDAY.INTL($D$2-1,ROWS($C$8:C11),$M$9,$O$2:$O$8))=MONTH($D$2),WORKDAY.INTL($D$2-1,ROWS($C$8:C11),$M$9,$O$2:$O$8),""),"")</f>
        <v>42892</v>
      </c>
      <c r="E11" s="28"/>
      <c r="F11" s="28"/>
    </row>
    <row r="12" spans="2:20" x14ac:dyDescent="0.25">
      <c r="B12" s="13" t="str">
        <f t="shared" si="0"/>
        <v>Mi</v>
      </c>
      <c r="C12" s="1">
        <f>IFERROR(IF(MONTH(WORKDAY.INTL($D$2-1,ROWS($C$8:C12),$M$9,$O$2:$O$8))=MONTH($D$2),WORKDAY.INTL($D$2-1,ROWS($C$8:C12),$M$9,$O$2:$O$8),""),"")</f>
        <v>42893</v>
      </c>
      <c r="E12" s="28"/>
      <c r="F12" s="28"/>
    </row>
    <row r="13" spans="2:20" ht="15.75" x14ac:dyDescent="0.25">
      <c r="B13" s="13" t="str">
        <f t="shared" si="0"/>
        <v>Do</v>
      </c>
      <c r="C13" s="1">
        <f>IFERROR(IF(MONTH(WORKDAY.INTL($D$2-1,ROWS($C$8:C13),$M$9,$O$2:$O$8))=MONTH($D$2),WORKDAY.INTL($D$2-1,ROWS($C$8:C13),$M$9,$O$2:$O$8),""),"")</f>
        <v>42894</v>
      </c>
      <c r="E13" s="28"/>
      <c r="F13" s="28"/>
      <c r="Q13" s="22" t="str">
        <f>UPPER("Bedingte Formatierungen")</f>
        <v>BEDINGTE FORMATIERUNGEN</v>
      </c>
    </row>
    <row r="14" spans="2:20" x14ac:dyDescent="0.25">
      <c r="B14" s="13" t="str">
        <f t="shared" si="0"/>
        <v>Fr</v>
      </c>
      <c r="C14" s="1">
        <f>IFERROR(IF(MONTH(WORKDAY.INTL($D$2-1,ROWS($C$8:C14),$M$9,$O$2:$O$8))=MONTH($D$2),WORKDAY.INTL($D$2-1,ROWS($C$8:C14),$M$9,$O$2:$O$8),""),"")</f>
        <v>42895</v>
      </c>
      <c r="E14" s="28"/>
      <c r="F14" s="28"/>
    </row>
    <row r="15" spans="2:20" ht="15.75" x14ac:dyDescent="0.25">
      <c r="B15" s="13" t="str">
        <f t="shared" si="0"/>
        <v>Sa</v>
      </c>
      <c r="C15" s="1">
        <f>IFERROR(IF(MONTH(WORKDAY.INTL($D$2-1,ROWS($C$8:C15),$M$9,$O$2:$O$8))=MONTH($D$2),WORKDAY.INTL($D$2-1,ROWS($C$8:C15),$M$9,$O$2:$O$8),""),"")</f>
        <v>42896</v>
      </c>
      <c r="E15" s="28"/>
      <c r="F15" s="28"/>
      <c r="P15" s="25">
        <v>1</v>
      </c>
      <c r="Q15" s="24" t="s">
        <v>26</v>
      </c>
      <c r="R15" s="25"/>
    </row>
    <row r="16" spans="2:20" x14ac:dyDescent="0.25">
      <c r="B16" s="13" t="str">
        <f t="shared" si="0"/>
        <v>So</v>
      </c>
      <c r="C16" s="1">
        <f>IFERROR(IF(MONTH(WORKDAY.INTL($D$2-1,ROWS($C$8:C16),$M$9,$O$2:$O$8))=MONTH($D$2),WORKDAY.INTL($D$2-1,ROWS($C$8:C16),$M$9,$O$2:$O$8),""),"")</f>
        <v>42897</v>
      </c>
      <c r="E16" s="28"/>
      <c r="F16" s="28"/>
      <c r="Q16" s="3" t="s">
        <v>39</v>
      </c>
      <c r="T16" s="9"/>
    </row>
    <row r="17" spans="2:17" x14ac:dyDescent="0.25">
      <c r="B17" s="13" t="str">
        <f t="shared" si="0"/>
        <v>Di</v>
      </c>
      <c r="C17" s="1">
        <f>IFERROR(IF(MONTH(WORKDAY.INTL($D$2-1,ROWS($C$8:C17),$M$9,$O$2:$O$8))=MONTH($D$2),WORKDAY.INTL($D$2-1,ROWS($C$8:C17),$M$9,$O$2:$O$8),""),"")</f>
        <v>42899</v>
      </c>
      <c r="E17" s="28"/>
      <c r="F17" s="28"/>
      <c r="Q17" s="3" t="s">
        <v>27</v>
      </c>
    </row>
    <row r="18" spans="2:17" x14ac:dyDescent="0.25">
      <c r="B18" s="13" t="str">
        <f t="shared" si="0"/>
        <v>Mi</v>
      </c>
      <c r="C18" s="1">
        <f>IFERROR(IF(MONTH(WORKDAY.INTL($D$2-1,ROWS($C$8:C18),$M$9,$O$2:$O$8))=MONTH($D$2),WORKDAY.INTL($D$2-1,ROWS($C$8:C18),$M$9,$O$2:$O$8),""),"")</f>
        <v>42900</v>
      </c>
      <c r="E18" s="28"/>
      <c r="F18" s="28"/>
      <c r="Q18" s="3" t="s">
        <v>29</v>
      </c>
    </row>
    <row r="19" spans="2:17" x14ac:dyDescent="0.25">
      <c r="B19" s="13" t="str">
        <f t="shared" si="0"/>
        <v>Fr</v>
      </c>
      <c r="C19" s="1">
        <f>IFERROR(IF(MONTH(WORKDAY.INTL($D$2-1,ROWS($C$8:C19),$M$9,$O$2:$O$8))=MONTH($D$2),WORKDAY.INTL($D$2-1,ROWS($C$8:C19),$M$9,$O$2:$O$8),""),"")</f>
        <v>42902</v>
      </c>
      <c r="E19" s="28"/>
      <c r="F19" s="28"/>
    </row>
    <row r="20" spans="2:17" x14ac:dyDescent="0.25">
      <c r="B20" s="13" t="str">
        <f t="shared" si="0"/>
        <v>Sa</v>
      </c>
      <c r="C20" s="1">
        <f>IFERROR(IF(MONTH(WORKDAY.INTL($D$2-1,ROWS($C$8:C20),$M$9,$O$2:$O$8))=MONTH($D$2),WORKDAY.INTL($D$2-1,ROWS($C$8:C20),$M$9,$O$2:$O$8),""),"")</f>
        <v>42903</v>
      </c>
      <c r="E20" s="28"/>
      <c r="F20" s="28"/>
    </row>
    <row r="21" spans="2:17" x14ac:dyDescent="0.25">
      <c r="B21" s="13" t="str">
        <f t="shared" si="0"/>
        <v>So</v>
      </c>
      <c r="C21" s="1">
        <f>IFERROR(IF(MONTH(WORKDAY.INTL($D$2-1,ROWS($C$8:C21),$M$9,$O$2:$O$8))=MONTH($D$2),WORKDAY.INTL($D$2-1,ROWS($C$8:C21),$M$9,$O$2:$O$8),""),"")</f>
        <v>42904</v>
      </c>
      <c r="E21" s="28"/>
      <c r="F21" s="28"/>
    </row>
    <row r="22" spans="2:17" x14ac:dyDescent="0.25">
      <c r="B22" s="13" t="str">
        <f t="shared" si="0"/>
        <v>Di</v>
      </c>
      <c r="C22" s="1">
        <f>IFERROR(IF(MONTH(WORKDAY.INTL($D$2-1,ROWS($C$8:C22),$M$9,$O$2:$O$8))=MONTH($D$2),WORKDAY.INTL($D$2-1,ROWS($C$8:C22),$M$9,$O$2:$O$8),""),"")</f>
        <v>42906</v>
      </c>
      <c r="E22" s="28"/>
      <c r="F22" s="28"/>
    </row>
    <row r="23" spans="2:17" x14ac:dyDescent="0.25">
      <c r="B23" s="13" t="str">
        <f t="shared" si="0"/>
        <v>Mi</v>
      </c>
      <c r="C23" s="1">
        <f>IFERROR(IF(MONTH(WORKDAY.INTL($D$2-1,ROWS($C$8:C23),$M$9,$O$2:$O$8))=MONTH($D$2),WORKDAY.INTL($D$2-1,ROWS($C$8:C23),$M$9,$O$2:$O$8),""),"")</f>
        <v>42907</v>
      </c>
      <c r="E23" s="28"/>
      <c r="F23" s="28"/>
    </row>
    <row r="24" spans="2:17" x14ac:dyDescent="0.25">
      <c r="B24" s="13" t="str">
        <f t="shared" si="0"/>
        <v>Do</v>
      </c>
      <c r="C24" s="1">
        <f>IFERROR(IF(MONTH(WORKDAY.INTL($D$2-1,ROWS($C$8:C24),$M$9,$O$2:$O$8))=MONTH($D$2),WORKDAY.INTL($D$2-1,ROWS($C$8:C24),$M$9,$O$2:$O$8),""),"")</f>
        <v>42908</v>
      </c>
      <c r="E24" s="28"/>
      <c r="F24" s="28"/>
    </row>
    <row r="25" spans="2:17" x14ac:dyDescent="0.25">
      <c r="B25" s="13" t="str">
        <f t="shared" si="0"/>
        <v>Fr</v>
      </c>
      <c r="C25" s="1">
        <f>IFERROR(IF(MONTH(WORKDAY.INTL($D$2-1,ROWS($C$8:C25),$M$9,$O$2:$O$8))=MONTH($D$2),WORKDAY.INTL($D$2-1,ROWS($C$8:C25),$M$9,$O$2:$O$8),""),"")</f>
        <v>42909</v>
      </c>
      <c r="E25" s="28"/>
      <c r="F25" s="28"/>
    </row>
    <row r="26" spans="2:17" x14ac:dyDescent="0.25">
      <c r="B26" s="13" t="str">
        <f t="shared" si="0"/>
        <v>Sa</v>
      </c>
      <c r="C26" s="1">
        <f>IFERROR(IF(MONTH(WORKDAY.INTL($D$2-1,ROWS($C$8:C26),$M$9,$O$2:$O$8))=MONTH($D$2),WORKDAY.INTL($D$2-1,ROWS($C$8:C26),$M$9,$O$2:$O$8),""),"")</f>
        <v>42910</v>
      </c>
      <c r="E26" s="28"/>
      <c r="F26" s="28"/>
    </row>
    <row r="27" spans="2:17" x14ac:dyDescent="0.25">
      <c r="B27" s="13" t="str">
        <f t="shared" si="0"/>
        <v>So</v>
      </c>
      <c r="C27" s="1">
        <f>IFERROR(IF(MONTH(WORKDAY.INTL($D$2-1,ROWS($C$8:C27),$M$9,$O$2:$O$8))=MONTH($D$2),WORKDAY.INTL($D$2-1,ROWS($C$8:C27),$M$9,$O$2:$O$8),""),"")</f>
        <v>42911</v>
      </c>
      <c r="E27" s="28"/>
      <c r="F27" s="28"/>
    </row>
    <row r="28" spans="2:17" x14ac:dyDescent="0.25">
      <c r="B28" s="13" t="str">
        <f t="shared" si="0"/>
        <v>Di</v>
      </c>
      <c r="C28" s="1">
        <f>IFERROR(IF(MONTH(WORKDAY.INTL($D$2-1,ROWS($C$8:C28),$M$9,$O$2:$O$8))=MONTH($D$2),WORKDAY.INTL($D$2-1,ROWS($C$8:C28),$M$9,$O$2:$O$8),""),"")</f>
        <v>42913</v>
      </c>
      <c r="E28" s="28"/>
      <c r="F28" s="28"/>
    </row>
    <row r="29" spans="2:17" x14ac:dyDescent="0.25">
      <c r="B29" s="13" t="str">
        <f t="shared" si="0"/>
        <v>Mi</v>
      </c>
      <c r="C29" s="1">
        <f>IFERROR(IF(MONTH(WORKDAY.INTL($D$2-1,ROWS($C$8:C29),$M$9,$O$2:$O$8))=MONTH($D$2),WORKDAY.INTL($D$2-1,ROWS($C$8:C29),$M$9,$O$2:$O$8),""),"")</f>
        <v>42914</v>
      </c>
      <c r="E29" s="28"/>
      <c r="F29" s="28"/>
    </row>
    <row r="30" spans="2:17" x14ac:dyDescent="0.25">
      <c r="B30" s="13" t="str">
        <f t="shared" si="0"/>
        <v>Do</v>
      </c>
      <c r="C30" s="1">
        <f>IFERROR(IF(MONTH(WORKDAY.INTL($D$2-1,ROWS($C$8:C30),$M$9,$O$2:$O$8))=MONTH($D$2),WORKDAY.INTL($D$2-1,ROWS($C$8:C30),$M$9,$O$2:$O$8),""),"")</f>
        <v>42915</v>
      </c>
      <c r="E30" s="28"/>
      <c r="F30" s="28"/>
    </row>
    <row r="31" spans="2:17" x14ac:dyDescent="0.25">
      <c r="B31" s="13" t="str">
        <f t="shared" si="0"/>
        <v>Fr</v>
      </c>
      <c r="C31" s="1">
        <f>IFERROR(IF(MONTH(WORKDAY.INTL($D$2-1,ROWS($C$8:C31),$M$9,$O$2:$O$8))=MONTH($D$2),WORKDAY.INTL($D$2-1,ROWS($C$8:C31),$M$9,$O$2:$O$8),""),"")</f>
        <v>42916</v>
      </c>
      <c r="E31" s="28"/>
      <c r="F31" s="28"/>
    </row>
    <row r="32" spans="2:17" x14ac:dyDescent="0.25">
      <c r="B32" s="13" t="str">
        <f t="shared" si="0"/>
        <v/>
      </c>
      <c r="C32" s="1" t="str">
        <f>IFERROR(IF(MONTH(WORKDAY.INTL($D$2-1,ROWS($C$8:C32),$M$9,$O$2:$O$8))=MONTH($D$2),WORKDAY.INTL($D$2-1,ROWS($C$8:C32),$M$9,$O$2:$O$8),""),"")</f>
        <v/>
      </c>
      <c r="E32" s="28"/>
      <c r="F32" s="28"/>
    </row>
    <row r="33" spans="2:18" x14ac:dyDescent="0.25">
      <c r="B33" s="13" t="str">
        <f t="shared" si="0"/>
        <v/>
      </c>
      <c r="C33" s="1" t="str">
        <f>IFERROR(IF(MONTH(WORKDAY.INTL($D$2-1,ROWS($C$8:C33),$M$9,$O$2:$O$8))=MONTH($D$2),WORKDAY.INTL($D$2-1,ROWS($C$8:C33),$M$9,$O$2:$O$8),""),"")</f>
        <v/>
      </c>
      <c r="E33" s="28"/>
      <c r="F33" s="28"/>
    </row>
    <row r="34" spans="2:18" x14ac:dyDescent="0.25">
      <c r="B34" s="13" t="str">
        <f t="shared" si="0"/>
        <v/>
      </c>
      <c r="C34" s="1" t="str">
        <f>IFERROR(IF(MONTH(WORKDAY.INTL($D$2-1,ROWS($C$8:C34),$M$9,$O$2:$O$8))=MONTH($D$2),WORKDAY.INTL($D$2-1,ROWS($C$8:C34),$M$9,$O$2:$O$8),""),"")</f>
        <v/>
      </c>
      <c r="E34" s="28"/>
      <c r="F34" s="28"/>
    </row>
    <row r="35" spans="2:18" x14ac:dyDescent="0.25">
      <c r="B35" s="13" t="str">
        <f t="shared" si="0"/>
        <v/>
      </c>
      <c r="C35" s="1" t="str">
        <f>IFERROR(IF(MONTH(WORKDAY.INTL($D$2-1,ROWS($C$8:C35),$M$9,$O$2:$O$8))=MONTH($D$2),WORKDAY.INTL($D$2-1,ROWS($C$8:C35),$M$9,$O$2:$O$8),""),"")</f>
        <v/>
      </c>
      <c r="E35" s="28"/>
      <c r="F35" s="28"/>
    </row>
    <row r="36" spans="2:18" x14ac:dyDescent="0.25">
      <c r="B36" s="13" t="str">
        <f t="shared" si="0"/>
        <v/>
      </c>
      <c r="C36" s="1" t="str">
        <f>IFERROR(IF(MONTH(WORKDAY.INTL($D$2-1,ROWS($C$8:C36),$M$9,$O$2:$O$8))=MONTH($D$2),WORKDAY.INTL($D$2-1,ROWS($C$8:C36),$M$9,$O$2:$O$8),""),"")</f>
        <v/>
      </c>
      <c r="E36" s="28"/>
      <c r="F36" s="28"/>
    </row>
    <row r="37" spans="2:18" x14ac:dyDescent="0.25">
      <c r="B37" s="13" t="str">
        <f t="shared" si="0"/>
        <v/>
      </c>
      <c r="C37" s="1" t="str">
        <f>IFERROR(IF(MONTH(WORKDAY.INTL($D$2-1,ROWS($C$8:C37),$M$9,$O$2:$O$8))=MONTH($D$2),WORKDAY.INTL($D$2-1,ROWS($C$8:C37),$M$9,$O$2:$O$8),""),"")</f>
        <v/>
      </c>
      <c r="E37" s="28"/>
      <c r="F37" s="28"/>
    </row>
    <row r="38" spans="2:18" ht="15.75" x14ac:dyDescent="0.25">
      <c r="B38" s="13" t="str">
        <f t="shared" si="0"/>
        <v/>
      </c>
      <c r="C38" s="1" t="str">
        <f>IFERROR(IF(MONTH(WORKDAY.INTL($D$2-1,ROWS($C$8:C38),$M$9,$O$2:$O$8))=MONTH($D$2),WORKDAY.INTL($D$2-1,ROWS($C$8:C38),$M$9,$O$2:$O$8),""),"")</f>
        <v/>
      </c>
      <c r="E38" s="28"/>
      <c r="F38" s="28"/>
      <c r="P38" s="25">
        <v>2</v>
      </c>
      <c r="Q38" s="26" t="s">
        <v>28</v>
      </c>
      <c r="R38" s="25"/>
    </row>
    <row r="39" spans="2:18" x14ac:dyDescent="0.25">
      <c r="Q39" s="3" t="s">
        <v>41</v>
      </c>
    </row>
    <row r="40" spans="2:18" x14ac:dyDescent="0.25">
      <c r="Q40" s="3" t="s">
        <v>27</v>
      </c>
    </row>
    <row r="41" spans="2:18" x14ac:dyDescent="0.25">
      <c r="Q41" s="3" t="s">
        <v>29</v>
      </c>
    </row>
    <row r="62" spans="16:20" ht="15.75" x14ac:dyDescent="0.25">
      <c r="P62" s="25">
        <v>3</v>
      </c>
      <c r="Q62" s="24" t="s">
        <v>30</v>
      </c>
      <c r="R62" s="25"/>
      <c r="S62" s="25"/>
      <c r="T62" s="25"/>
    </row>
    <row r="64" spans="16:20" x14ac:dyDescent="0.25">
      <c r="Q64" s="3" t="s">
        <v>40</v>
      </c>
    </row>
    <row r="65" spans="17:17" x14ac:dyDescent="0.25">
      <c r="Q65" s="3" t="s">
        <v>27</v>
      </c>
    </row>
    <row r="66" spans="17:17" x14ac:dyDescent="0.25">
      <c r="Q66" s="3" t="s">
        <v>29</v>
      </c>
    </row>
  </sheetData>
  <mergeCells count="2">
    <mergeCell ref="Q1:R1"/>
    <mergeCell ref="H6:H7"/>
  </mergeCells>
  <conditionalFormatting sqref="B8:I38">
    <cfRule type="expression" dxfId="20" priority="4">
      <formula>OR($B8="Sa",$B8="So")</formula>
    </cfRule>
  </conditionalFormatting>
  <conditionalFormatting sqref="B9:I38">
    <cfRule type="expression" dxfId="19" priority="3">
      <formula>WEEKDAY($C8,2)&gt;=WEEKDAY($C9,2)</formula>
    </cfRule>
  </conditionalFormatting>
  <conditionalFormatting sqref="D8:D38">
    <cfRule type="expression" dxfId="18" priority="1">
      <formula>AND(OR(ISBLANK($E8),ISBLANK($F8)),$D8&lt;&gt;"")</formula>
    </cfRule>
  </conditionalFormatting>
  <dataValidations count="1">
    <dataValidation type="list" allowBlank="1" showInputMessage="1" showErrorMessage="1" sqref="D8:D38">
      <formula1>"Büro,Vertrieb,Verkauf,Werbung"</formula1>
    </dataValidation>
  </dataValidations>
  <pageMargins left="0.7" right="0.7" top="0.78740157499999996" bottom="0.78740157499999996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4" name="Check Box 1">
              <controlPr defaultSize="0" autoFill="0" autoLine="0" autoPict="0">
                <anchor moveWithCells="1">
                  <from>
                    <xdr:col>11</xdr:col>
                    <xdr:colOff>0</xdr:colOff>
                    <xdr:row>0</xdr:row>
                    <xdr:rowOff>190500</xdr:rowOff>
                  </from>
                  <to>
                    <xdr:col>11</xdr:col>
                    <xdr:colOff>876300</xdr:colOff>
                    <xdr:row>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4" r:id="rId5" name="Check Box 2">
              <controlPr defaultSize="0" autoFill="0" autoLine="0" autoPict="0">
                <anchor moveWithCells="1">
                  <from>
                    <xdr:col>11</xdr:col>
                    <xdr:colOff>0</xdr:colOff>
                    <xdr:row>1</xdr:row>
                    <xdr:rowOff>171450</xdr:rowOff>
                  </from>
                  <to>
                    <xdr:col>11</xdr:col>
                    <xdr:colOff>885825</xdr:colOff>
                    <xdr:row>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5" r:id="rId6" name="Check Box 3">
              <controlPr defaultSize="0" autoFill="0" autoLine="0" autoPict="0">
                <anchor moveWithCells="1">
                  <from>
                    <xdr:col>11</xdr:col>
                    <xdr:colOff>0</xdr:colOff>
                    <xdr:row>3</xdr:row>
                    <xdr:rowOff>0</xdr:rowOff>
                  </from>
                  <to>
                    <xdr:col>11</xdr:col>
                    <xdr:colOff>885825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6" r:id="rId7" name="Check Box 4">
              <controlPr defaultSize="0" autoFill="0" autoLine="0" autoPict="0">
                <anchor moveWithCells="1">
                  <from>
                    <xdr:col>10</xdr:col>
                    <xdr:colOff>752475</xdr:colOff>
                    <xdr:row>3</xdr:row>
                    <xdr:rowOff>171450</xdr:rowOff>
                  </from>
                  <to>
                    <xdr:col>11</xdr:col>
                    <xdr:colOff>885825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7" r:id="rId8" name="Check Box 5">
              <controlPr defaultSize="0" autoFill="0" autoLine="0" autoPict="0">
                <anchor moveWithCells="1">
                  <from>
                    <xdr:col>11</xdr:col>
                    <xdr:colOff>0</xdr:colOff>
                    <xdr:row>5</xdr:row>
                    <xdr:rowOff>0</xdr:rowOff>
                  </from>
                  <to>
                    <xdr:col>11</xdr:col>
                    <xdr:colOff>885825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8" r:id="rId9" name="Check Box 6">
              <controlPr defaultSize="0" autoFill="0" autoLine="0" autoPict="0">
                <anchor moveWithCells="1">
                  <from>
                    <xdr:col>11</xdr:col>
                    <xdr:colOff>0</xdr:colOff>
                    <xdr:row>6</xdr:row>
                    <xdr:rowOff>0</xdr:rowOff>
                  </from>
                  <to>
                    <xdr:col>11</xdr:col>
                    <xdr:colOff>885825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9" r:id="rId10" name="Check Box 7">
              <controlPr defaultSize="0" autoFill="0" autoLine="0" autoPict="0">
                <anchor moveWithCells="1">
                  <from>
                    <xdr:col>11</xdr:col>
                    <xdr:colOff>0</xdr:colOff>
                    <xdr:row>7</xdr:row>
                    <xdr:rowOff>9525</xdr:rowOff>
                  </from>
                  <to>
                    <xdr:col>11</xdr:col>
                    <xdr:colOff>885825</xdr:colOff>
                    <xdr:row>8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R38"/>
  <sheetViews>
    <sheetView topLeftCell="A3" zoomScaleNormal="100" workbookViewId="0">
      <selection activeCell="G8" sqref="G8"/>
    </sheetView>
  </sheetViews>
  <sheetFormatPr baseColWidth="10" defaultRowHeight="15" x14ac:dyDescent="0.25"/>
  <cols>
    <col min="1" max="1" width="2.7109375" customWidth="1"/>
    <col min="2" max="2" width="7" style="13" customWidth="1"/>
    <col min="3" max="3" width="10.28515625" style="1" customWidth="1"/>
    <col min="4" max="4" width="15.7109375" style="1" customWidth="1"/>
    <col min="5" max="10" width="10.28515625" style="1" customWidth="1"/>
    <col min="12" max="12" width="14.42578125" customWidth="1"/>
    <col min="13" max="13" width="0.85546875" hidden="1" customWidth="1"/>
    <col min="14" max="14" width="2.7109375" customWidth="1"/>
    <col min="16" max="16" width="2.7109375" customWidth="1"/>
    <col min="17" max="18" width="20.7109375" customWidth="1"/>
  </cols>
  <sheetData>
    <row r="1" spans="2:18" ht="15.75" x14ac:dyDescent="0.25">
      <c r="D1" s="6"/>
      <c r="E1" s="6"/>
      <c r="F1" s="6"/>
      <c r="G1" s="6"/>
      <c r="H1" s="6"/>
      <c r="I1" s="6"/>
      <c r="J1" s="6"/>
      <c r="L1" s="12" t="s">
        <v>13</v>
      </c>
      <c r="O1" s="12" t="s">
        <v>8</v>
      </c>
      <c r="Q1" s="92" t="s">
        <v>23</v>
      </c>
      <c r="R1" s="92"/>
    </row>
    <row r="2" spans="2:18" ht="15.75" x14ac:dyDescent="0.25">
      <c r="B2" s="12" t="s">
        <v>17</v>
      </c>
      <c r="C2" s="12"/>
      <c r="D2" s="21">
        <v>42887</v>
      </c>
      <c r="E2" s="15" t="s">
        <v>18</v>
      </c>
      <c r="F2" s="14"/>
      <c r="G2" s="11"/>
      <c r="H2" s="12" t="s">
        <v>21</v>
      </c>
      <c r="J2" s="6"/>
      <c r="L2" s="3" t="s">
        <v>0</v>
      </c>
      <c r="M2" t="b">
        <v>1</v>
      </c>
      <c r="O2" s="1">
        <v>42890</v>
      </c>
      <c r="Q2" s="13" t="s">
        <v>24</v>
      </c>
      <c r="R2" s="13" t="s">
        <v>25</v>
      </c>
    </row>
    <row r="3" spans="2:18" ht="15.75" x14ac:dyDescent="0.25">
      <c r="B3"/>
      <c r="C3"/>
      <c r="D3"/>
      <c r="E3" s="15" t="s">
        <v>19</v>
      </c>
      <c r="F3" s="14"/>
      <c r="G3" s="10"/>
      <c r="H3" s="12" t="s">
        <v>6</v>
      </c>
      <c r="L3" s="3" t="s">
        <v>1</v>
      </c>
      <c r="M3" t="b">
        <v>0</v>
      </c>
      <c r="O3" s="1">
        <v>42891</v>
      </c>
      <c r="Q3" s="17">
        <v>0</v>
      </c>
      <c r="R3" s="17">
        <v>0</v>
      </c>
    </row>
    <row r="4" spans="2:18" ht="15.75" x14ac:dyDescent="0.25">
      <c r="B4"/>
      <c r="C4"/>
      <c r="D4"/>
      <c r="E4" s="15" t="s">
        <v>20</v>
      </c>
      <c r="F4" s="14"/>
      <c r="G4" s="10"/>
      <c r="L4" s="3" t="s">
        <v>2</v>
      </c>
      <c r="M4" t="b">
        <v>0</v>
      </c>
      <c r="O4" s="1">
        <v>42901</v>
      </c>
      <c r="Q4" s="17">
        <v>0.25001157407407409</v>
      </c>
      <c r="R4" s="17">
        <v>2.0833333333333332E-2</v>
      </c>
    </row>
    <row r="5" spans="2:18" x14ac:dyDescent="0.25">
      <c r="B5"/>
      <c r="C5"/>
      <c r="D5"/>
      <c r="E5"/>
      <c r="F5" s="14"/>
      <c r="G5" s="10"/>
      <c r="L5" s="3" t="s">
        <v>3</v>
      </c>
      <c r="M5" t="b">
        <v>0</v>
      </c>
      <c r="O5" s="1">
        <v>42962</v>
      </c>
      <c r="Q5" s="17">
        <v>0.37501157407407404</v>
      </c>
      <c r="R5" s="17">
        <v>3.125E-2</v>
      </c>
    </row>
    <row r="6" spans="2:18" ht="15" customHeight="1" x14ac:dyDescent="0.25">
      <c r="C6"/>
      <c r="E6" s="32" t="s">
        <v>37</v>
      </c>
      <c r="F6" s="34" t="s">
        <v>37</v>
      </c>
      <c r="G6" s="34" t="s">
        <v>37</v>
      </c>
      <c r="H6" s="93" t="s">
        <v>33</v>
      </c>
      <c r="I6" s="34" t="s">
        <v>38</v>
      </c>
      <c r="L6" s="3" t="s">
        <v>4</v>
      </c>
      <c r="M6" t="b">
        <v>0</v>
      </c>
      <c r="O6" s="1">
        <v>43034</v>
      </c>
    </row>
    <row r="7" spans="2:18" ht="15.75" x14ac:dyDescent="0.25">
      <c r="B7" s="16" t="s">
        <v>22</v>
      </c>
      <c r="C7" s="16" t="s">
        <v>7</v>
      </c>
      <c r="D7" s="16" t="s">
        <v>16</v>
      </c>
      <c r="E7" s="32" t="s">
        <v>34</v>
      </c>
      <c r="F7" s="32" t="s">
        <v>35</v>
      </c>
      <c r="G7" s="32" t="s">
        <v>36</v>
      </c>
      <c r="H7" s="93"/>
      <c r="I7" s="33" t="s">
        <v>36</v>
      </c>
      <c r="L7" s="3" t="s">
        <v>5</v>
      </c>
      <c r="M7" t="b">
        <v>0</v>
      </c>
      <c r="O7" s="1">
        <v>43040</v>
      </c>
    </row>
    <row r="8" spans="2:18" x14ac:dyDescent="0.25">
      <c r="B8" s="13" t="str">
        <f>TEXT(C8,"ttt")</f>
        <v>Do</v>
      </c>
      <c r="C8" s="1">
        <f>IFERROR(IF(MONTH(WORKDAY.INTL($D$2-1,ROWS($C$8:C8),$M$9,$O$2:$O$8))=MONTH($D$2),WORKDAY.INTL($D$2-1,ROWS($C$8:C8),$M$9,$O$2:$O$8),""),"")</f>
        <v>42887</v>
      </c>
      <c r="D8" s="1" t="s">
        <v>50</v>
      </c>
      <c r="E8" s="28">
        <v>0.33333333333333331</v>
      </c>
      <c r="F8" s="28">
        <v>0.66666666666666663</v>
      </c>
      <c r="G8" s="27">
        <f>IF(OR(ISBLANK(E8),ISBLANK(F8)),"",F8-E8)</f>
        <v>0.33333333333333331</v>
      </c>
      <c r="H8" s="27">
        <f>IF(G8="","",LOOKUP(G8,$Q$3:$R$5))</f>
        <v>2.0833333333333332E-2</v>
      </c>
      <c r="I8" s="27">
        <f>IF(H8="","",MIN(G8-H8,$R$8))</f>
        <v>0.3125</v>
      </c>
      <c r="L8" s="3" t="s">
        <v>6</v>
      </c>
      <c r="M8" t="b">
        <v>0</v>
      </c>
      <c r="O8" s="1"/>
      <c r="Q8" s="29" t="s">
        <v>31</v>
      </c>
      <c r="R8" s="35">
        <v>0.41666666666666669</v>
      </c>
    </row>
    <row r="9" spans="2:18" x14ac:dyDescent="0.25">
      <c r="B9" s="13" t="str">
        <f t="shared" ref="B9:B38" si="0">TEXT(C9,"ttt")</f>
        <v>Fr</v>
      </c>
      <c r="C9" s="1">
        <f>IFERROR(IF(MONTH(WORKDAY.INTL($D$2-1,ROWS($C$8:C9),$M$9,$O$2:$O$8))=MONTH($D$2),WORKDAY.INTL($D$2-1,ROWS($C$8:C9),$M$9,$O$2:$O$8),""),"")</f>
        <v>42888</v>
      </c>
      <c r="D9" s="1" t="s">
        <v>49</v>
      </c>
      <c r="E9" s="28">
        <v>0.33333333333333331</v>
      </c>
      <c r="F9" s="28">
        <v>0.5</v>
      </c>
      <c r="G9" s="27">
        <f t="shared" ref="G9:G38" si="1">IF(OR(ISBLANK(E9),ISBLANK(F9)),"",F9-E9)</f>
        <v>0.16666666666666669</v>
      </c>
      <c r="H9" s="27">
        <f t="shared" ref="H9:H38" si="2">IF(G9="","",LOOKUP(G9,$Q$3:$R$5))</f>
        <v>0</v>
      </c>
      <c r="I9" s="27">
        <f t="shared" ref="I9:I38" si="3">IF(H9="","",MIN(G9-H9,$R$8))</f>
        <v>0.16666666666666669</v>
      </c>
      <c r="L9" s="3"/>
      <c r="M9" s="2" t="str">
        <f>CONCATENATE(M2*1,M3*1,M4*1,M5*1,M6*1,M7*1,M8*1)</f>
        <v>1000000</v>
      </c>
      <c r="N9" s="2"/>
    </row>
    <row r="10" spans="2:18" x14ac:dyDescent="0.25">
      <c r="B10" s="13" t="str">
        <f t="shared" si="0"/>
        <v>Sa</v>
      </c>
      <c r="C10" s="1">
        <f>IFERROR(IF(MONTH(WORKDAY.INTL($D$2-1,ROWS($C$8:C10),$M$9,$O$2:$O$8))=MONTH($D$2),WORKDAY.INTL($D$2-1,ROWS($C$8:C10),$M$9,$O$2:$O$8),""),"")</f>
        <v>42889</v>
      </c>
      <c r="D10" s="1" t="s">
        <v>51</v>
      </c>
      <c r="E10" s="28">
        <v>0.5</v>
      </c>
      <c r="F10" s="28">
        <v>0.77083333333333337</v>
      </c>
      <c r="G10" s="27">
        <f t="shared" si="1"/>
        <v>0.27083333333333337</v>
      </c>
      <c r="H10" s="27">
        <f t="shared" si="2"/>
        <v>2.0833333333333332E-2</v>
      </c>
      <c r="I10" s="27">
        <f t="shared" si="3"/>
        <v>0.25000000000000006</v>
      </c>
      <c r="Q10" s="30" t="s">
        <v>32</v>
      </c>
      <c r="R10" s="31">
        <v>0.5</v>
      </c>
    </row>
    <row r="11" spans="2:18" x14ac:dyDescent="0.25">
      <c r="B11" s="13" t="str">
        <f t="shared" si="0"/>
        <v>Di</v>
      </c>
      <c r="C11" s="1">
        <f>IFERROR(IF(MONTH(WORKDAY.INTL($D$2-1,ROWS($C$8:C11),$M$9,$O$2:$O$8))=MONTH($D$2),WORKDAY.INTL($D$2-1,ROWS($C$8:C11),$M$9,$O$2:$O$8),""),"")</f>
        <v>42892</v>
      </c>
      <c r="E11" s="28"/>
      <c r="F11" s="28"/>
      <c r="G11" s="27" t="str">
        <f t="shared" si="1"/>
        <v/>
      </c>
      <c r="H11" s="27" t="str">
        <f t="shared" si="2"/>
        <v/>
      </c>
      <c r="I11" s="27" t="str">
        <f t="shared" si="3"/>
        <v/>
      </c>
    </row>
    <row r="12" spans="2:18" x14ac:dyDescent="0.25">
      <c r="B12" s="13" t="str">
        <f t="shared" si="0"/>
        <v>Mi</v>
      </c>
      <c r="C12" s="1">
        <f>IFERROR(IF(MONTH(WORKDAY.INTL($D$2-1,ROWS($C$8:C12),$M$9,$O$2:$O$8))=MONTH($D$2),WORKDAY.INTL($D$2-1,ROWS($C$8:C12),$M$9,$O$2:$O$8),""),"")</f>
        <v>42893</v>
      </c>
      <c r="E12" s="28"/>
      <c r="F12" s="28"/>
      <c r="G12" s="27" t="str">
        <f t="shared" si="1"/>
        <v/>
      </c>
      <c r="H12" s="27" t="str">
        <f t="shared" si="2"/>
        <v/>
      </c>
      <c r="I12" s="27" t="str">
        <f t="shared" si="3"/>
        <v/>
      </c>
    </row>
    <row r="13" spans="2:18" ht="15.75" x14ac:dyDescent="0.25">
      <c r="B13" s="13" t="str">
        <f t="shared" si="0"/>
        <v>Do</v>
      </c>
      <c r="C13" s="1">
        <f>IFERROR(IF(MONTH(WORKDAY.INTL($D$2-1,ROWS($C$8:C13),$M$9,$O$2:$O$8))=MONTH($D$2),WORKDAY.INTL($D$2-1,ROWS($C$8:C13),$M$9,$O$2:$O$8),""),"")</f>
        <v>42894</v>
      </c>
      <c r="E13" s="28"/>
      <c r="F13" s="28"/>
      <c r="G13" s="27" t="str">
        <f t="shared" si="1"/>
        <v/>
      </c>
      <c r="H13" s="27" t="str">
        <f t="shared" si="2"/>
        <v/>
      </c>
      <c r="I13" s="27" t="str">
        <f t="shared" si="3"/>
        <v/>
      </c>
      <c r="Q13" s="22"/>
    </row>
    <row r="14" spans="2:18" x14ac:dyDescent="0.25">
      <c r="B14" s="13" t="str">
        <f t="shared" si="0"/>
        <v>Fr</v>
      </c>
      <c r="C14" s="1">
        <f>IFERROR(IF(MONTH(WORKDAY.INTL($D$2-1,ROWS($C$8:C14),$M$9,$O$2:$O$8))=MONTH($D$2),WORKDAY.INTL($D$2-1,ROWS($C$8:C14),$M$9,$O$2:$O$8),""),"")</f>
        <v>42895</v>
      </c>
      <c r="E14" s="28"/>
      <c r="F14" s="28"/>
      <c r="G14" s="27" t="str">
        <f t="shared" si="1"/>
        <v/>
      </c>
      <c r="H14" s="27" t="str">
        <f t="shared" si="2"/>
        <v/>
      </c>
      <c r="I14" s="27" t="str">
        <f t="shared" si="3"/>
        <v/>
      </c>
    </row>
    <row r="15" spans="2:18" x14ac:dyDescent="0.25">
      <c r="B15" s="13" t="str">
        <f t="shared" si="0"/>
        <v>Sa</v>
      </c>
      <c r="C15" s="1">
        <f>IFERROR(IF(MONTH(WORKDAY.INTL($D$2-1,ROWS($C$8:C15),$M$9,$O$2:$O$8))=MONTH($D$2),WORKDAY.INTL($D$2-1,ROWS($C$8:C15),$M$9,$O$2:$O$8),""),"")</f>
        <v>42896</v>
      </c>
      <c r="E15" s="28"/>
      <c r="F15" s="28"/>
      <c r="G15" s="27" t="str">
        <f t="shared" si="1"/>
        <v/>
      </c>
      <c r="H15" s="27" t="str">
        <f t="shared" si="2"/>
        <v/>
      </c>
      <c r="I15" s="27" t="str">
        <f t="shared" si="3"/>
        <v/>
      </c>
    </row>
    <row r="16" spans="2:18" x14ac:dyDescent="0.25">
      <c r="B16" s="13" t="str">
        <f t="shared" si="0"/>
        <v>So</v>
      </c>
      <c r="C16" s="1">
        <f>IFERROR(IF(MONTH(WORKDAY.INTL($D$2-1,ROWS($C$8:C16),$M$9,$O$2:$O$8))=MONTH($D$2),WORKDAY.INTL($D$2-1,ROWS($C$8:C16),$M$9,$O$2:$O$8),""),"")</f>
        <v>42897</v>
      </c>
      <c r="E16" s="28"/>
      <c r="F16" s="28"/>
      <c r="G16" s="27" t="str">
        <f t="shared" si="1"/>
        <v/>
      </c>
      <c r="H16" s="27" t="str">
        <f t="shared" si="2"/>
        <v/>
      </c>
      <c r="I16" s="27" t="str">
        <f t="shared" si="3"/>
        <v/>
      </c>
    </row>
    <row r="17" spans="2:9" x14ac:dyDescent="0.25">
      <c r="B17" s="13" t="str">
        <f t="shared" si="0"/>
        <v>Di</v>
      </c>
      <c r="C17" s="1">
        <f>IFERROR(IF(MONTH(WORKDAY.INTL($D$2-1,ROWS($C$8:C17),$M$9,$O$2:$O$8))=MONTH($D$2),WORKDAY.INTL($D$2-1,ROWS($C$8:C17),$M$9,$O$2:$O$8),""),"")</f>
        <v>42899</v>
      </c>
      <c r="E17" s="28"/>
      <c r="F17" s="28"/>
      <c r="G17" s="27" t="str">
        <f t="shared" si="1"/>
        <v/>
      </c>
      <c r="H17" s="27" t="str">
        <f t="shared" si="2"/>
        <v/>
      </c>
      <c r="I17" s="27" t="str">
        <f t="shared" si="3"/>
        <v/>
      </c>
    </row>
    <row r="18" spans="2:9" x14ac:dyDescent="0.25">
      <c r="B18" s="13" t="str">
        <f t="shared" si="0"/>
        <v>Mi</v>
      </c>
      <c r="C18" s="1">
        <f>IFERROR(IF(MONTH(WORKDAY.INTL($D$2-1,ROWS($C$8:C18),$M$9,$O$2:$O$8))=MONTH($D$2),WORKDAY.INTL($D$2-1,ROWS($C$8:C18),$M$9,$O$2:$O$8),""),"")</f>
        <v>42900</v>
      </c>
      <c r="E18" s="28"/>
      <c r="F18" s="28"/>
      <c r="G18" s="27" t="str">
        <f t="shared" si="1"/>
        <v/>
      </c>
      <c r="H18" s="27" t="str">
        <f t="shared" si="2"/>
        <v/>
      </c>
      <c r="I18" s="27" t="str">
        <f t="shared" si="3"/>
        <v/>
      </c>
    </row>
    <row r="19" spans="2:9" x14ac:dyDescent="0.25">
      <c r="B19" s="13" t="str">
        <f t="shared" si="0"/>
        <v>Fr</v>
      </c>
      <c r="C19" s="1">
        <f>IFERROR(IF(MONTH(WORKDAY.INTL($D$2-1,ROWS($C$8:C19),$M$9,$O$2:$O$8))=MONTH($D$2),WORKDAY.INTL($D$2-1,ROWS($C$8:C19),$M$9,$O$2:$O$8),""),"")</f>
        <v>42902</v>
      </c>
      <c r="E19" s="28"/>
      <c r="F19" s="28"/>
      <c r="G19" s="27" t="str">
        <f t="shared" si="1"/>
        <v/>
      </c>
      <c r="H19" s="27" t="str">
        <f t="shared" si="2"/>
        <v/>
      </c>
      <c r="I19" s="27" t="str">
        <f t="shared" si="3"/>
        <v/>
      </c>
    </row>
    <row r="20" spans="2:9" x14ac:dyDescent="0.25">
      <c r="B20" s="13" t="str">
        <f t="shared" si="0"/>
        <v>Sa</v>
      </c>
      <c r="C20" s="1">
        <f>IFERROR(IF(MONTH(WORKDAY.INTL($D$2-1,ROWS($C$8:C20),$M$9,$O$2:$O$8))=MONTH($D$2),WORKDAY.INTL($D$2-1,ROWS($C$8:C20),$M$9,$O$2:$O$8),""),"")</f>
        <v>42903</v>
      </c>
      <c r="E20" s="28"/>
      <c r="F20" s="28"/>
      <c r="G20" s="27" t="str">
        <f t="shared" si="1"/>
        <v/>
      </c>
      <c r="H20" s="27" t="str">
        <f t="shared" si="2"/>
        <v/>
      </c>
      <c r="I20" s="27" t="str">
        <f t="shared" si="3"/>
        <v/>
      </c>
    </row>
    <row r="21" spans="2:9" x14ac:dyDescent="0.25">
      <c r="B21" s="13" t="str">
        <f t="shared" si="0"/>
        <v>So</v>
      </c>
      <c r="C21" s="1">
        <f>IFERROR(IF(MONTH(WORKDAY.INTL($D$2-1,ROWS($C$8:C21),$M$9,$O$2:$O$8))=MONTH($D$2),WORKDAY.INTL($D$2-1,ROWS($C$8:C21),$M$9,$O$2:$O$8),""),"")</f>
        <v>42904</v>
      </c>
      <c r="E21" s="28"/>
      <c r="F21" s="28"/>
      <c r="G21" s="27" t="str">
        <f t="shared" si="1"/>
        <v/>
      </c>
      <c r="H21" s="27" t="str">
        <f t="shared" si="2"/>
        <v/>
      </c>
      <c r="I21" s="27" t="str">
        <f t="shared" si="3"/>
        <v/>
      </c>
    </row>
    <row r="22" spans="2:9" x14ac:dyDescent="0.25">
      <c r="B22" s="13" t="str">
        <f t="shared" si="0"/>
        <v>Di</v>
      </c>
      <c r="C22" s="1">
        <f>IFERROR(IF(MONTH(WORKDAY.INTL($D$2-1,ROWS($C$8:C22),$M$9,$O$2:$O$8))=MONTH($D$2),WORKDAY.INTL($D$2-1,ROWS($C$8:C22),$M$9,$O$2:$O$8),""),"")</f>
        <v>42906</v>
      </c>
      <c r="E22" s="28"/>
      <c r="F22" s="28"/>
      <c r="G22" s="27" t="str">
        <f t="shared" si="1"/>
        <v/>
      </c>
      <c r="H22" s="27" t="str">
        <f t="shared" si="2"/>
        <v/>
      </c>
      <c r="I22" s="27" t="str">
        <f t="shared" si="3"/>
        <v/>
      </c>
    </row>
    <row r="23" spans="2:9" x14ac:dyDescent="0.25">
      <c r="B23" s="13" t="str">
        <f t="shared" si="0"/>
        <v>Mi</v>
      </c>
      <c r="C23" s="1">
        <f>IFERROR(IF(MONTH(WORKDAY.INTL($D$2-1,ROWS($C$8:C23),$M$9,$O$2:$O$8))=MONTH($D$2),WORKDAY.INTL($D$2-1,ROWS($C$8:C23),$M$9,$O$2:$O$8),""),"")</f>
        <v>42907</v>
      </c>
      <c r="E23" s="28"/>
      <c r="F23" s="28"/>
      <c r="G23" s="27" t="str">
        <f t="shared" si="1"/>
        <v/>
      </c>
      <c r="H23" s="27" t="str">
        <f t="shared" si="2"/>
        <v/>
      </c>
      <c r="I23" s="27" t="str">
        <f t="shared" si="3"/>
        <v/>
      </c>
    </row>
    <row r="24" spans="2:9" x14ac:dyDescent="0.25">
      <c r="B24" s="13" t="str">
        <f t="shared" si="0"/>
        <v>Do</v>
      </c>
      <c r="C24" s="1">
        <f>IFERROR(IF(MONTH(WORKDAY.INTL($D$2-1,ROWS($C$8:C24),$M$9,$O$2:$O$8))=MONTH($D$2),WORKDAY.INTL($D$2-1,ROWS($C$8:C24),$M$9,$O$2:$O$8),""),"")</f>
        <v>42908</v>
      </c>
      <c r="E24" s="28"/>
      <c r="F24" s="28"/>
      <c r="G24" s="27" t="str">
        <f t="shared" si="1"/>
        <v/>
      </c>
      <c r="H24" s="27" t="str">
        <f t="shared" si="2"/>
        <v/>
      </c>
      <c r="I24" s="27" t="str">
        <f t="shared" si="3"/>
        <v/>
      </c>
    </row>
    <row r="25" spans="2:9" x14ac:dyDescent="0.25">
      <c r="B25" s="13" t="str">
        <f t="shared" si="0"/>
        <v>Fr</v>
      </c>
      <c r="C25" s="1">
        <f>IFERROR(IF(MONTH(WORKDAY.INTL($D$2-1,ROWS($C$8:C25),$M$9,$O$2:$O$8))=MONTH($D$2),WORKDAY.INTL($D$2-1,ROWS($C$8:C25),$M$9,$O$2:$O$8),""),"")</f>
        <v>42909</v>
      </c>
      <c r="E25" s="28"/>
      <c r="F25" s="28"/>
      <c r="G25" s="27" t="str">
        <f t="shared" si="1"/>
        <v/>
      </c>
      <c r="H25" s="27" t="str">
        <f t="shared" si="2"/>
        <v/>
      </c>
      <c r="I25" s="27" t="str">
        <f t="shared" si="3"/>
        <v/>
      </c>
    </row>
    <row r="26" spans="2:9" x14ac:dyDescent="0.25">
      <c r="B26" s="13" t="str">
        <f t="shared" si="0"/>
        <v>Sa</v>
      </c>
      <c r="C26" s="1">
        <f>IFERROR(IF(MONTH(WORKDAY.INTL($D$2-1,ROWS($C$8:C26),$M$9,$O$2:$O$8))=MONTH($D$2),WORKDAY.INTL($D$2-1,ROWS($C$8:C26),$M$9,$O$2:$O$8),""),"")</f>
        <v>42910</v>
      </c>
      <c r="E26" s="28"/>
      <c r="F26" s="28"/>
      <c r="G26" s="27" t="str">
        <f t="shared" si="1"/>
        <v/>
      </c>
      <c r="H26" s="27" t="str">
        <f t="shared" si="2"/>
        <v/>
      </c>
      <c r="I26" s="27" t="str">
        <f t="shared" si="3"/>
        <v/>
      </c>
    </row>
    <row r="27" spans="2:9" x14ac:dyDescent="0.25">
      <c r="B27" s="13" t="str">
        <f t="shared" si="0"/>
        <v>So</v>
      </c>
      <c r="C27" s="1">
        <f>IFERROR(IF(MONTH(WORKDAY.INTL($D$2-1,ROWS($C$8:C27),$M$9,$O$2:$O$8))=MONTH($D$2),WORKDAY.INTL($D$2-1,ROWS($C$8:C27),$M$9,$O$2:$O$8),""),"")</f>
        <v>42911</v>
      </c>
      <c r="E27" s="28"/>
      <c r="F27" s="28"/>
      <c r="G27" s="27" t="str">
        <f t="shared" si="1"/>
        <v/>
      </c>
      <c r="H27" s="27" t="str">
        <f t="shared" si="2"/>
        <v/>
      </c>
      <c r="I27" s="27" t="str">
        <f t="shared" si="3"/>
        <v/>
      </c>
    </row>
    <row r="28" spans="2:9" x14ac:dyDescent="0.25">
      <c r="B28" s="13" t="str">
        <f t="shared" si="0"/>
        <v>Di</v>
      </c>
      <c r="C28" s="1">
        <f>IFERROR(IF(MONTH(WORKDAY.INTL($D$2-1,ROWS($C$8:C28),$M$9,$O$2:$O$8))=MONTH($D$2),WORKDAY.INTL($D$2-1,ROWS($C$8:C28),$M$9,$O$2:$O$8),""),"")</f>
        <v>42913</v>
      </c>
      <c r="E28" s="28"/>
      <c r="F28" s="28"/>
      <c r="G28" s="27" t="str">
        <f t="shared" si="1"/>
        <v/>
      </c>
      <c r="H28" s="27" t="str">
        <f t="shared" si="2"/>
        <v/>
      </c>
      <c r="I28" s="27" t="str">
        <f t="shared" si="3"/>
        <v/>
      </c>
    </row>
    <row r="29" spans="2:9" x14ac:dyDescent="0.25">
      <c r="B29" s="13" t="str">
        <f t="shared" si="0"/>
        <v>Mi</v>
      </c>
      <c r="C29" s="1">
        <f>IFERROR(IF(MONTH(WORKDAY.INTL($D$2-1,ROWS($C$8:C29),$M$9,$O$2:$O$8))=MONTH($D$2),WORKDAY.INTL($D$2-1,ROWS($C$8:C29),$M$9,$O$2:$O$8),""),"")</f>
        <v>42914</v>
      </c>
      <c r="E29" s="28"/>
      <c r="F29" s="28"/>
      <c r="G29" s="27" t="str">
        <f t="shared" si="1"/>
        <v/>
      </c>
      <c r="H29" s="27" t="str">
        <f t="shared" si="2"/>
        <v/>
      </c>
      <c r="I29" s="27" t="str">
        <f t="shared" si="3"/>
        <v/>
      </c>
    </row>
    <row r="30" spans="2:9" x14ac:dyDescent="0.25">
      <c r="B30" s="13" t="str">
        <f t="shared" si="0"/>
        <v>Do</v>
      </c>
      <c r="C30" s="1">
        <f>IFERROR(IF(MONTH(WORKDAY.INTL($D$2-1,ROWS($C$8:C30),$M$9,$O$2:$O$8))=MONTH($D$2),WORKDAY.INTL($D$2-1,ROWS($C$8:C30),$M$9,$O$2:$O$8),""),"")</f>
        <v>42915</v>
      </c>
      <c r="E30" s="28"/>
      <c r="F30" s="28"/>
      <c r="G30" s="27" t="str">
        <f t="shared" si="1"/>
        <v/>
      </c>
      <c r="H30" s="27" t="str">
        <f t="shared" si="2"/>
        <v/>
      </c>
      <c r="I30" s="27" t="str">
        <f t="shared" si="3"/>
        <v/>
      </c>
    </row>
    <row r="31" spans="2:9" x14ac:dyDescent="0.25">
      <c r="B31" s="13" t="str">
        <f t="shared" si="0"/>
        <v>Fr</v>
      </c>
      <c r="C31" s="1">
        <f>IFERROR(IF(MONTH(WORKDAY.INTL($D$2-1,ROWS($C$8:C31),$M$9,$O$2:$O$8))=MONTH($D$2),WORKDAY.INTL($D$2-1,ROWS($C$8:C31),$M$9,$O$2:$O$8),""),"")</f>
        <v>42916</v>
      </c>
      <c r="E31" s="28"/>
      <c r="F31" s="28"/>
      <c r="G31" s="27" t="str">
        <f t="shared" si="1"/>
        <v/>
      </c>
      <c r="H31" s="27" t="str">
        <f t="shared" si="2"/>
        <v/>
      </c>
      <c r="I31" s="27" t="str">
        <f t="shared" si="3"/>
        <v/>
      </c>
    </row>
    <row r="32" spans="2:9" x14ac:dyDescent="0.25">
      <c r="B32" s="13" t="str">
        <f t="shared" si="0"/>
        <v/>
      </c>
      <c r="C32" s="1" t="str">
        <f>IFERROR(IF(MONTH(WORKDAY.INTL($D$2-1,ROWS($C$8:C32),$M$9,$O$2:$O$8))=MONTH($D$2),WORKDAY.INTL($D$2-1,ROWS($C$8:C32),$M$9,$O$2:$O$8),""),"")</f>
        <v/>
      </c>
      <c r="E32" s="28"/>
      <c r="F32" s="28"/>
      <c r="G32" s="27" t="str">
        <f t="shared" si="1"/>
        <v/>
      </c>
      <c r="H32" s="27" t="str">
        <f t="shared" si="2"/>
        <v/>
      </c>
      <c r="I32" s="27" t="str">
        <f t="shared" si="3"/>
        <v/>
      </c>
    </row>
    <row r="33" spans="2:9" x14ac:dyDescent="0.25">
      <c r="B33" s="13" t="str">
        <f t="shared" si="0"/>
        <v/>
      </c>
      <c r="C33" s="1" t="str">
        <f>IFERROR(IF(MONTH(WORKDAY.INTL($D$2-1,ROWS($C$8:C33),$M$9,$O$2:$O$8))=MONTH($D$2),WORKDAY.INTL($D$2-1,ROWS($C$8:C33),$M$9,$O$2:$O$8),""),"")</f>
        <v/>
      </c>
      <c r="E33" s="28"/>
      <c r="F33" s="28"/>
      <c r="G33" s="27" t="str">
        <f t="shared" si="1"/>
        <v/>
      </c>
      <c r="H33" s="27" t="str">
        <f t="shared" si="2"/>
        <v/>
      </c>
      <c r="I33" s="27" t="str">
        <f t="shared" si="3"/>
        <v/>
      </c>
    </row>
    <row r="34" spans="2:9" x14ac:dyDescent="0.25">
      <c r="B34" s="13" t="str">
        <f t="shared" si="0"/>
        <v/>
      </c>
      <c r="C34" s="1" t="str">
        <f>IFERROR(IF(MONTH(WORKDAY.INTL($D$2-1,ROWS($C$8:C34),$M$9,$O$2:$O$8))=MONTH($D$2),WORKDAY.INTL($D$2-1,ROWS($C$8:C34),$M$9,$O$2:$O$8),""),"")</f>
        <v/>
      </c>
      <c r="E34" s="28"/>
      <c r="F34" s="28"/>
      <c r="G34" s="27" t="str">
        <f t="shared" si="1"/>
        <v/>
      </c>
      <c r="H34" s="27" t="str">
        <f t="shared" si="2"/>
        <v/>
      </c>
      <c r="I34" s="27" t="str">
        <f t="shared" si="3"/>
        <v/>
      </c>
    </row>
    <row r="35" spans="2:9" x14ac:dyDescent="0.25">
      <c r="B35" s="13" t="str">
        <f t="shared" si="0"/>
        <v/>
      </c>
      <c r="C35" s="1" t="str">
        <f>IFERROR(IF(MONTH(WORKDAY.INTL($D$2-1,ROWS($C$8:C35),$M$9,$O$2:$O$8))=MONTH($D$2),WORKDAY.INTL($D$2-1,ROWS($C$8:C35),$M$9,$O$2:$O$8),""),"")</f>
        <v/>
      </c>
      <c r="E35" s="28"/>
      <c r="F35" s="28"/>
      <c r="G35" s="27" t="str">
        <f t="shared" si="1"/>
        <v/>
      </c>
      <c r="H35" s="27" t="str">
        <f t="shared" si="2"/>
        <v/>
      </c>
      <c r="I35" s="27" t="str">
        <f t="shared" si="3"/>
        <v/>
      </c>
    </row>
    <row r="36" spans="2:9" x14ac:dyDescent="0.25">
      <c r="B36" s="13" t="str">
        <f t="shared" si="0"/>
        <v/>
      </c>
      <c r="C36" s="1" t="str">
        <f>IFERROR(IF(MONTH(WORKDAY.INTL($D$2-1,ROWS($C$8:C36),$M$9,$O$2:$O$8))=MONTH($D$2),WORKDAY.INTL($D$2-1,ROWS($C$8:C36),$M$9,$O$2:$O$8),""),"")</f>
        <v/>
      </c>
      <c r="E36" s="28"/>
      <c r="F36" s="28"/>
      <c r="G36" s="27" t="str">
        <f t="shared" si="1"/>
        <v/>
      </c>
      <c r="H36" s="27" t="str">
        <f t="shared" si="2"/>
        <v/>
      </c>
      <c r="I36" s="27" t="str">
        <f t="shared" si="3"/>
        <v/>
      </c>
    </row>
    <row r="37" spans="2:9" x14ac:dyDescent="0.25">
      <c r="B37" s="13" t="str">
        <f t="shared" si="0"/>
        <v/>
      </c>
      <c r="C37" s="1" t="str">
        <f>IFERROR(IF(MONTH(WORKDAY.INTL($D$2-1,ROWS($C$8:C37),$M$9,$O$2:$O$8))=MONTH($D$2),WORKDAY.INTL($D$2-1,ROWS($C$8:C37),$M$9,$O$2:$O$8),""),"")</f>
        <v/>
      </c>
      <c r="E37" s="28"/>
      <c r="F37" s="28"/>
      <c r="G37" s="27" t="str">
        <f t="shared" si="1"/>
        <v/>
      </c>
      <c r="H37" s="27" t="str">
        <f t="shared" si="2"/>
        <v/>
      </c>
      <c r="I37" s="27" t="str">
        <f t="shared" si="3"/>
        <v/>
      </c>
    </row>
    <row r="38" spans="2:9" x14ac:dyDescent="0.25">
      <c r="B38" s="13" t="str">
        <f t="shared" si="0"/>
        <v/>
      </c>
      <c r="C38" s="1" t="str">
        <f>IFERROR(IF(MONTH(WORKDAY.INTL($D$2-1,ROWS($C$8:C38),$M$9,$O$2:$O$8))=MONTH($D$2),WORKDAY.INTL($D$2-1,ROWS($C$8:C38),$M$9,$O$2:$O$8),""),"")</f>
        <v/>
      </c>
      <c r="E38" s="28"/>
      <c r="F38" s="28"/>
      <c r="G38" s="27" t="str">
        <f t="shared" si="1"/>
        <v/>
      </c>
      <c r="H38" s="27" t="str">
        <f t="shared" si="2"/>
        <v/>
      </c>
      <c r="I38" s="27" t="str">
        <f t="shared" si="3"/>
        <v/>
      </c>
    </row>
  </sheetData>
  <mergeCells count="2">
    <mergeCell ref="Q1:R1"/>
    <mergeCell ref="H6:H7"/>
  </mergeCells>
  <conditionalFormatting sqref="B8:I38">
    <cfRule type="expression" dxfId="17" priority="3">
      <formula>OR($B8="Sa",$B8="So")</formula>
    </cfRule>
  </conditionalFormatting>
  <conditionalFormatting sqref="B9:I38">
    <cfRule type="expression" dxfId="16" priority="2">
      <formula>WEEKDAY($C8,2)&gt;=WEEKDAY($C9,2)</formula>
    </cfRule>
  </conditionalFormatting>
  <conditionalFormatting sqref="D8:D38">
    <cfRule type="expression" dxfId="15" priority="1">
      <formula>AND(OR(ISBLANK($E8),ISBLANK($F8)),$D8&lt;&gt;"")</formula>
    </cfRule>
  </conditionalFormatting>
  <dataValidations count="1">
    <dataValidation type="list" allowBlank="1" showInputMessage="1" showErrorMessage="1" sqref="D8:D38">
      <formula1>"Büro,Vertrieb,Verkauf,Werbung"</formula1>
    </dataValidation>
  </dataValidations>
  <pageMargins left="0.7" right="0.7" top="0.78740157499999996" bottom="0.78740157499999996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4" name="Check Box 1">
              <controlPr defaultSize="0" autoFill="0" autoLine="0" autoPict="0">
                <anchor moveWithCells="1">
                  <from>
                    <xdr:col>11</xdr:col>
                    <xdr:colOff>0</xdr:colOff>
                    <xdr:row>0</xdr:row>
                    <xdr:rowOff>190500</xdr:rowOff>
                  </from>
                  <to>
                    <xdr:col>11</xdr:col>
                    <xdr:colOff>876300</xdr:colOff>
                    <xdr:row>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8" r:id="rId5" name="Check Box 2">
              <controlPr defaultSize="0" autoFill="0" autoLine="0" autoPict="0">
                <anchor moveWithCells="1">
                  <from>
                    <xdr:col>11</xdr:col>
                    <xdr:colOff>0</xdr:colOff>
                    <xdr:row>1</xdr:row>
                    <xdr:rowOff>171450</xdr:rowOff>
                  </from>
                  <to>
                    <xdr:col>11</xdr:col>
                    <xdr:colOff>885825</xdr:colOff>
                    <xdr:row>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9" r:id="rId6" name="Check Box 3">
              <controlPr defaultSize="0" autoFill="0" autoLine="0" autoPict="0">
                <anchor moveWithCells="1">
                  <from>
                    <xdr:col>11</xdr:col>
                    <xdr:colOff>0</xdr:colOff>
                    <xdr:row>3</xdr:row>
                    <xdr:rowOff>0</xdr:rowOff>
                  </from>
                  <to>
                    <xdr:col>11</xdr:col>
                    <xdr:colOff>885825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0" r:id="rId7" name="Check Box 4">
              <controlPr defaultSize="0" autoFill="0" autoLine="0" autoPict="0">
                <anchor moveWithCells="1">
                  <from>
                    <xdr:col>10</xdr:col>
                    <xdr:colOff>752475</xdr:colOff>
                    <xdr:row>3</xdr:row>
                    <xdr:rowOff>171450</xdr:rowOff>
                  </from>
                  <to>
                    <xdr:col>11</xdr:col>
                    <xdr:colOff>885825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1" r:id="rId8" name="Check Box 5">
              <controlPr defaultSize="0" autoFill="0" autoLine="0" autoPict="0">
                <anchor moveWithCells="1">
                  <from>
                    <xdr:col>11</xdr:col>
                    <xdr:colOff>0</xdr:colOff>
                    <xdr:row>5</xdr:row>
                    <xdr:rowOff>0</xdr:rowOff>
                  </from>
                  <to>
                    <xdr:col>11</xdr:col>
                    <xdr:colOff>885825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2" r:id="rId9" name="Check Box 6">
              <controlPr defaultSize="0" autoFill="0" autoLine="0" autoPict="0">
                <anchor moveWithCells="1">
                  <from>
                    <xdr:col>11</xdr:col>
                    <xdr:colOff>0</xdr:colOff>
                    <xdr:row>6</xdr:row>
                    <xdr:rowOff>0</xdr:rowOff>
                  </from>
                  <to>
                    <xdr:col>11</xdr:col>
                    <xdr:colOff>885825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3" r:id="rId10" name="Check Box 7">
              <controlPr defaultSize="0" autoFill="0" autoLine="0" autoPict="0">
                <anchor moveWithCells="1">
                  <from>
                    <xdr:col>11</xdr:col>
                    <xdr:colOff>0</xdr:colOff>
                    <xdr:row>7</xdr:row>
                    <xdr:rowOff>9525</xdr:rowOff>
                  </from>
                  <to>
                    <xdr:col>11</xdr:col>
                    <xdr:colOff>885825</xdr:colOff>
                    <xdr:row>8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R38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2.7109375" customWidth="1"/>
    <col min="2" max="2" width="7" style="13" customWidth="1"/>
    <col min="3" max="3" width="10.28515625" style="1" customWidth="1"/>
    <col min="4" max="4" width="15.7109375" style="1" customWidth="1"/>
    <col min="5" max="10" width="10.28515625" style="1" customWidth="1"/>
    <col min="12" max="12" width="14.42578125" customWidth="1"/>
    <col min="13" max="13" width="0.85546875" hidden="1" customWidth="1"/>
    <col min="14" max="14" width="2.7109375" customWidth="1"/>
    <col min="16" max="16" width="2.7109375" customWidth="1"/>
    <col min="17" max="18" width="20.7109375" customWidth="1"/>
  </cols>
  <sheetData>
    <row r="1" spans="2:18" ht="15.75" x14ac:dyDescent="0.25">
      <c r="D1" s="6"/>
      <c r="E1" s="6"/>
      <c r="F1" s="6"/>
      <c r="G1" s="6"/>
      <c r="H1" s="6"/>
      <c r="I1" s="6"/>
      <c r="J1" s="6"/>
      <c r="L1" s="12" t="s">
        <v>13</v>
      </c>
      <c r="O1" s="12" t="s">
        <v>8</v>
      </c>
      <c r="Q1" s="92" t="s">
        <v>23</v>
      </c>
      <c r="R1" s="92"/>
    </row>
    <row r="2" spans="2:18" ht="15.75" x14ac:dyDescent="0.25">
      <c r="B2" s="12" t="s">
        <v>17</v>
      </c>
      <c r="C2" s="12"/>
      <c r="D2" s="21">
        <v>42887</v>
      </c>
      <c r="E2" s="15" t="s">
        <v>18</v>
      </c>
      <c r="F2" s="41" t="s">
        <v>44</v>
      </c>
      <c r="G2" s="40"/>
      <c r="H2" s="12" t="s">
        <v>21</v>
      </c>
      <c r="I2" s="89">
        <f>SUM(I8:I38)</f>
        <v>1.229166666666667</v>
      </c>
      <c r="J2"/>
      <c r="L2" s="3" t="s">
        <v>0</v>
      </c>
      <c r="M2" t="b">
        <v>1</v>
      </c>
      <c r="O2" s="1">
        <v>42890</v>
      </c>
      <c r="Q2" s="13" t="s">
        <v>24</v>
      </c>
      <c r="R2" s="13" t="s">
        <v>25</v>
      </c>
    </row>
    <row r="3" spans="2:18" ht="15.75" x14ac:dyDescent="0.25">
      <c r="B3"/>
      <c r="C3"/>
      <c r="D3"/>
      <c r="E3" s="15" t="s">
        <v>19</v>
      </c>
      <c r="F3" s="42">
        <f>VLOOKUP(F2,Mitarbeitertabelle[],2,FALSE)</f>
        <v>15</v>
      </c>
      <c r="G3" s="10"/>
      <c r="H3" s="12" t="s">
        <v>42</v>
      </c>
      <c r="I3" s="36">
        <f>SUMIF(B8:B38,"So",I8:I38)</f>
        <v>8.333333333333337E-2</v>
      </c>
      <c r="J3"/>
      <c r="L3" s="3" t="s">
        <v>1</v>
      </c>
      <c r="M3" t="b">
        <v>0</v>
      </c>
      <c r="O3" s="1">
        <v>42891</v>
      </c>
      <c r="Q3" s="17">
        <v>0</v>
      </c>
      <c r="R3" s="17">
        <v>0</v>
      </c>
    </row>
    <row r="4" spans="2:18" ht="15.75" x14ac:dyDescent="0.25">
      <c r="B4"/>
      <c r="C4"/>
      <c r="D4"/>
      <c r="E4" s="15" t="s">
        <v>20</v>
      </c>
      <c r="F4" s="43">
        <f>F3*24*(I2+I3*R10)</f>
        <v>457.50000000000011</v>
      </c>
      <c r="G4" s="10"/>
      <c r="L4" s="3" t="s">
        <v>2</v>
      </c>
      <c r="M4" t="b">
        <v>0</v>
      </c>
      <c r="O4" s="1">
        <v>42901</v>
      </c>
      <c r="Q4" s="17">
        <v>0.25001157407407409</v>
      </c>
      <c r="R4" s="17">
        <v>2.0833333333333332E-2</v>
      </c>
    </row>
    <row r="5" spans="2:18" x14ac:dyDescent="0.25">
      <c r="B5"/>
      <c r="C5"/>
      <c r="D5"/>
      <c r="E5"/>
      <c r="F5" s="14"/>
      <c r="G5" s="10"/>
      <c r="L5" s="3" t="s">
        <v>3</v>
      </c>
      <c r="M5" t="b">
        <v>0</v>
      </c>
      <c r="O5" s="1">
        <v>42962</v>
      </c>
      <c r="Q5" s="17">
        <v>0.37501157407407404</v>
      </c>
      <c r="R5" s="17">
        <v>3.125E-2</v>
      </c>
    </row>
    <row r="6" spans="2:18" ht="15" customHeight="1" x14ac:dyDescent="0.25">
      <c r="C6"/>
      <c r="E6" s="32" t="s">
        <v>37</v>
      </c>
      <c r="F6" s="34" t="s">
        <v>37</v>
      </c>
      <c r="G6" s="34" t="s">
        <v>37</v>
      </c>
      <c r="H6" s="93" t="s">
        <v>33</v>
      </c>
      <c r="I6" s="34" t="s">
        <v>38</v>
      </c>
      <c r="L6" s="3" t="s">
        <v>4</v>
      </c>
      <c r="M6" t="b">
        <v>0</v>
      </c>
      <c r="O6" s="1">
        <v>43034</v>
      </c>
    </row>
    <row r="7" spans="2:18" ht="15.75" x14ac:dyDescent="0.25">
      <c r="B7" s="23" t="s">
        <v>22</v>
      </c>
      <c r="C7" s="23" t="s">
        <v>7</v>
      </c>
      <c r="D7" s="23" t="s">
        <v>16</v>
      </c>
      <c r="E7" s="32" t="s">
        <v>34</v>
      </c>
      <c r="F7" s="32" t="s">
        <v>35</v>
      </c>
      <c r="G7" s="32" t="s">
        <v>36</v>
      </c>
      <c r="H7" s="93"/>
      <c r="I7" s="33" t="s">
        <v>36</v>
      </c>
      <c r="L7" s="3" t="s">
        <v>5</v>
      </c>
      <c r="M7" t="b">
        <v>0</v>
      </c>
      <c r="O7" s="1">
        <v>43040</v>
      </c>
    </row>
    <row r="8" spans="2:18" x14ac:dyDescent="0.25">
      <c r="B8" s="13" t="str">
        <f>TEXT(C8,"ttt")</f>
        <v>Do</v>
      </c>
      <c r="C8" s="1">
        <f>IFERROR(IF(MONTH(WORKDAY.INTL($D$2-1,ROWS($C$8:C8),$M$9,$O$2:$O$8))=MONTH($D$2),WORKDAY.INTL($D$2-1,ROWS($C$8:C8),$M$9,$O$2:$O$8),""),"")</f>
        <v>42887</v>
      </c>
      <c r="D8" s="1" t="s">
        <v>50</v>
      </c>
      <c r="E8" s="28">
        <v>0.33333333333333331</v>
      </c>
      <c r="F8" s="28">
        <v>0.66666666666666663</v>
      </c>
      <c r="G8" s="27">
        <f>IF(OR(ISBLANK(E8),ISBLANK(F8)),"",F8-E8)</f>
        <v>0.33333333333333331</v>
      </c>
      <c r="H8" s="27">
        <f>IF(G8="","",LOOKUP(G8,$Q$3:$R$5))</f>
        <v>2.0833333333333332E-2</v>
      </c>
      <c r="I8" s="27">
        <f>IF(H8="","",MIN(G8-H8,$R$8))</f>
        <v>0.3125</v>
      </c>
      <c r="L8" s="3" t="s">
        <v>6</v>
      </c>
      <c r="M8" t="b">
        <v>0</v>
      </c>
      <c r="O8" s="1"/>
      <c r="Q8" s="29" t="s">
        <v>31</v>
      </c>
      <c r="R8" s="35">
        <v>0.41666666666666669</v>
      </c>
    </row>
    <row r="9" spans="2:18" x14ac:dyDescent="0.25">
      <c r="B9" s="13" t="str">
        <f t="shared" ref="B9:B38" si="0">TEXT(C9,"ttt")</f>
        <v>Fr</v>
      </c>
      <c r="C9" s="1">
        <f>IFERROR(IF(MONTH(WORKDAY.INTL($D$2-1,ROWS($C$8:C9),$M$9,$O$2:$O$8))=MONTH($D$2),WORKDAY.INTL($D$2-1,ROWS($C$8:C9),$M$9,$O$2:$O$8),""),"")</f>
        <v>42888</v>
      </c>
      <c r="D9" s="1" t="s">
        <v>49</v>
      </c>
      <c r="E9" s="28">
        <v>0.33333333333333331</v>
      </c>
      <c r="F9" s="28">
        <v>0.5</v>
      </c>
      <c r="G9" s="27">
        <f t="shared" ref="G9:G38" si="1">IF(OR(ISBLANK(E9),ISBLANK(F9)),"",F9-E9)</f>
        <v>0.16666666666666669</v>
      </c>
      <c r="H9" s="27">
        <f t="shared" ref="H9:H38" si="2">IF(G9="","",LOOKUP(G9,$Q$3:$R$5))</f>
        <v>0</v>
      </c>
      <c r="I9" s="27">
        <f t="shared" ref="I9:I38" si="3">IF(H9="","",MIN(G9-H9,$R$8))</f>
        <v>0.16666666666666669</v>
      </c>
      <c r="L9" s="3"/>
      <c r="M9" s="2" t="str">
        <f>CONCATENATE(M2*1,M3*1,M4*1,M5*1,M6*1,M7*1,M8*1)</f>
        <v>1000000</v>
      </c>
      <c r="N9" s="2"/>
    </row>
    <row r="10" spans="2:18" x14ac:dyDescent="0.25">
      <c r="B10" s="13" t="str">
        <f t="shared" si="0"/>
        <v>Sa</v>
      </c>
      <c r="C10" s="1">
        <f>IFERROR(IF(MONTH(WORKDAY.INTL($D$2-1,ROWS($C$8:C10),$M$9,$O$2:$O$8))=MONTH($D$2),WORKDAY.INTL($D$2-1,ROWS($C$8:C10),$M$9,$O$2:$O$8),""),"")</f>
        <v>42889</v>
      </c>
      <c r="D10" s="1" t="s">
        <v>51</v>
      </c>
      <c r="E10" s="28">
        <v>0.5</v>
      </c>
      <c r="F10" s="28">
        <v>0.77083333333333337</v>
      </c>
      <c r="G10" s="27">
        <f t="shared" si="1"/>
        <v>0.27083333333333337</v>
      </c>
      <c r="H10" s="27">
        <f t="shared" si="2"/>
        <v>2.0833333333333332E-2</v>
      </c>
      <c r="I10" s="27">
        <f t="shared" si="3"/>
        <v>0.25000000000000006</v>
      </c>
      <c r="Q10" s="30" t="s">
        <v>32</v>
      </c>
      <c r="R10" s="31">
        <v>0.5</v>
      </c>
    </row>
    <row r="11" spans="2:18" x14ac:dyDescent="0.25">
      <c r="B11" s="13" t="str">
        <f t="shared" si="0"/>
        <v>Di</v>
      </c>
      <c r="C11" s="1">
        <f>IFERROR(IF(MONTH(WORKDAY.INTL($D$2-1,ROWS($C$8:C11),$M$9,$O$2:$O$8))=MONTH($D$2),WORKDAY.INTL($D$2-1,ROWS($C$8:C11),$M$9,$O$2:$O$8),""),"")</f>
        <v>42892</v>
      </c>
      <c r="D11" s="1" t="s">
        <v>49</v>
      </c>
      <c r="E11" s="28">
        <v>0.33333333333333331</v>
      </c>
      <c r="F11" s="28">
        <v>0.83333333333333337</v>
      </c>
      <c r="G11" s="27">
        <f t="shared" si="1"/>
        <v>0.5</v>
      </c>
      <c r="H11" s="27">
        <f t="shared" si="2"/>
        <v>3.125E-2</v>
      </c>
      <c r="I11" s="27">
        <f t="shared" si="3"/>
        <v>0.41666666666666669</v>
      </c>
    </row>
    <row r="12" spans="2:18" x14ac:dyDescent="0.25">
      <c r="B12" s="13" t="str">
        <f t="shared" si="0"/>
        <v>Mi</v>
      </c>
      <c r="C12" s="1">
        <f>IFERROR(IF(MONTH(WORKDAY.INTL($D$2-1,ROWS($C$8:C12),$M$9,$O$2:$O$8))=MONTH($D$2),WORKDAY.INTL($D$2-1,ROWS($C$8:C12),$M$9,$O$2:$O$8),""),"")</f>
        <v>42893</v>
      </c>
      <c r="E12" s="28"/>
      <c r="F12" s="28"/>
      <c r="G12" s="27" t="str">
        <f t="shared" si="1"/>
        <v/>
      </c>
      <c r="H12" s="27" t="str">
        <f t="shared" si="2"/>
        <v/>
      </c>
      <c r="I12" s="27" t="str">
        <f t="shared" si="3"/>
        <v/>
      </c>
      <c r="Q12" s="39" t="s">
        <v>43</v>
      </c>
      <c r="R12" s="38" t="s">
        <v>19</v>
      </c>
    </row>
    <row r="13" spans="2:18" x14ac:dyDescent="0.25">
      <c r="B13" s="13" t="str">
        <f t="shared" si="0"/>
        <v>Do</v>
      </c>
      <c r="C13" s="1">
        <f>IFERROR(IF(MONTH(WORKDAY.INTL($D$2-1,ROWS($C$8:C13),$M$9,$O$2:$O$8))=MONTH($D$2),WORKDAY.INTL($D$2-1,ROWS($C$8:C13),$M$9,$O$2:$O$8),""),"")</f>
        <v>42894</v>
      </c>
      <c r="E13" s="28"/>
      <c r="F13" s="28"/>
      <c r="G13" s="27" t="str">
        <f t="shared" si="1"/>
        <v/>
      </c>
      <c r="H13" s="27" t="str">
        <f t="shared" si="2"/>
        <v/>
      </c>
      <c r="I13" s="27" t="str">
        <f t="shared" si="3"/>
        <v/>
      </c>
      <c r="Q13" t="s">
        <v>44</v>
      </c>
      <c r="R13" s="37">
        <v>15</v>
      </c>
    </row>
    <row r="14" spans="2:18" x14ac:dyDescent="0.25">
      <c r="B14" s="13" t="str">
        <f t="shared" si="0"/>
        <v>Fr</v>
      </c>
      <c r="C14" s="1">
        <f>IFERROR(IF(MONTH(WORKDAY.INTL($D$2-1,ROWS($C$8:C14),$M$9,$O$2:$O$8))=MONTH($D$2),WORKDAY.INTL($D$2-1,ROWS($C$8:C14),$M$9,$O$2:$O$8),""),"")</f>
        <v>42895</v>
      </c>
      <c r="E14" s="28"/>
      <c r="F14" s="28"/>
      <c r="G14" s="27" t="str">
        <f t="shared" si="1"/>
        <v/>
      </c>
      <c r="H14" s="27" t="str">
        <f t="shared" si="2"/>
        <v/>
      </c>
      <c r="I14" s="27" t="str">
        <f t="shared" si="3"/>
        <v/>
      </c>
      <c r="Q14" t="s">
        <v>45</v>
      </c>
      <c r="R14" s="37">
        <v>20</v>
      </c>
    </row>
    <row r="15" spans="2:18" x14ac:dyDescent="0.25">
      <c r="B15" s="13" t="str">
        <f t="shared" si="0"/>
        <v>Sa</v>
      </c>
      <c r="C15" s="1">
        <f>IFERROR(IF(MONTH(WORKDAY.INTL($D$2-1,ROWS($C$8:C15),$M$9,$O$2:$O$8))=MONTH($D$2),WORKDAY.INTL($D$2-1,ROWS($C$8:C15),$M$9,$O$2:$O$8),""),"")</f>
        <v>42896</v>
      </c>
      <c r="E15" s="28"/>
      <c r="F15" s="28"/>
      <c r="G15" s="27" t="str">
        <f t="shared" si="1"/>
        <v/>
      </c>
      <c r="H15" s="27" t="str">
        <f t="shared" si="2"/>
        <v/>
      </c>
      <c r="I15" s="27" t="str">
        <f t="shared" si="3"/>
        <v/>
      </c>
      <c r="Q15" t="s">
        <v>46</v>
      </c>
      <c r="R15" s="37">
        <v>20</v>
      </c>
    </row>
    <row r="16" spans="2:18" x14ac:dyDescent="0.25">
      <c r="B16" s="13" t="str">
        <f t="shared" si="0"/>
        <v>So</v>
      </c>
      <c r="C16" s="1">
        <f>IFERROR(IF(MONTH(WORKDAY.INTL($D$2-1,ROWS($C$8:C16),$M$9,$O$2:$O$8))=MONTH($D$2),WORKDAY.INTL($D$2-1,ROWS($C$8:C16),$M$9,$O$2:$O$8),""),"")</f>
        <v>42897</v>
      </c>
      <c r="D16" s="1" t="s">
        <v>51</v>
      </c>
      <c r="E16" s="28">
        <v>0.75</v>
      </c>
      <c r="F16" s="28">
        <v>0.83333333333333337</v>
      </c>
      <c r="G16" s="27">
        <f t="shared" si="1"/>
        <v>8.333333333333337E-2</v>
      </c>
      <c r="H16" s="27">
        <f t="shared" si="2"/>
        <v>0</v>
      </c>
      <c r="I16" s="27">
        <f t="shared" si="3"/>
        <v>8.333333333333337E-2</v>
      </c>
      <c r="Q16" t="s">
        <v>47</v>
      </c>
      <c r="R16" s="37">
        <v>25</v>
      </c>
    </row>
    <row r="17" spans="2:18" x14ac:dyDescent="0.25">
      <c r="B17" s="13" t="str">
        <f t="shared" si="0"/>
        <v>Di</v>
      </c>
      <c r="C17" s="1">
        <f>IFERROR(IF(MONTH(WORKDAY.INTL($D$2-1,ROWS($C$8:C17),$M$9,$O$2:$O$8))=MONTH($D$2),WORKDAY.INTL($D$2-1,ROWS($C$8:C17),$M$9,$O$2:$O$8),""),"")</f>
        <v>42899</v>
      </c>
      <c r="E17" s="28"/>
      <c r="F17" s="28"/>
      <c r="G17" s="27" t="str">
        <f t="shared" si="1"/>
        <v/>
      </c>
      <c r="H17" s="27" t="str">
        <f t="shared" si="2"/>
        <v/>
      </c>
      <c r="I17" s="27" t="str">
        <f t="shared" si="3"/>
        <v/>
      </c>
      <c r="Q17" t="s">
        <v>48</v>
      </c>
      <c r="R17" s="37">
        <v>10</v>
      </c>
    </row>
    <row r="18" spans="2:18" x14ac:dyDescent="0.25">
      <c r="B18" s="13" t="str">
        <f t="shared" si="0"/>
        <v>Mi</v>
      </c>
      <c r="C18" s="1">
        <f>IFERROR(IF(MONTH(WORKDAY.INTL($D$2-1,ROWS($C$8:C18),$M$9,$O$2:$O$8))=MONTH($D$2),WORKDAY.INTL($D$2-1,ROWS($C$8:C18),$M$9,$O$2:$O$8),""),"")</f>
        <v>42900</v>
      </c>
      <c r="E18" s="28"/>
      <c r="F18" s="28"/>
      <c r="G18" s="27" t="str">
        <f t="shared" si="1"/>
        <v/>
      </c>
      <c r="H18" s="27" t="str">
        <f t="shared" si="2"/>
        <v/>
      </c>
      <c r="I18" s="27" t="str">
        <f t="shared" si="3"/>
        <v/>
      </c>
    </row>
    <row r="19" spans="2:18" x14ac:dyDescent="0.25">
      <c r="B19" s="13" t="str">
        <f t="shared" si="0"/>
        <v>Fr</v>
      </c>
      <c r="C19" s="1">
        <f>IFERROR(IF(MONTH(WORKDAY.INTL($D$2-1,ROWS($C$8:C19),$M$9,$O$2:$O$8))=MONTH($D$2),WORKDAY.INTL($D$2-1,ROWS($C$8:C19),$M$9,$O$2:$O$8),""),"")</f>
        <v>42902</v>
      </c>
      <c r="E19" s="28"/>
      <c r="F19" s="28"/>
      <c r="G19" s="27" t="str">
        <f t="shared" si="1"/>
        <v/>
      </c>
      <c r="H19" s="27" t="str">
        <f t="shared" si="2"/>
        <v/>
      </c>
      <c r="I19" s="27" t="str">
        <f t="shared" si="3"/>
        <v/>
      </c>
    </row>
    <row r="20" spans="2:18" x14ac:dyDescent="0.25">
      <c r="B20" s="13" t="str">
        <f t="shared" si="0"/>
        <v>Sa</v>
      </c>
      <c r="C20" s="1">
        <f>IFERROR(IF(MONTH(WORKDAY.INTL($D$2-1,ROWS($C$8:C20),$M$9,$O$2:$O$8))=MONTH($D$2),WORKDAY.INTL($D$2-1,ROWS($C$8:C20),$M$9,$O$2:$O$8),""),"")</f>
        <v>42903</v>
      </c>
      <c r="E20" s="28"/>
      <c r="F20" s="28"/>
      <c r="G20" s="27" t="str">
        <f t="shared" si="1"/>
        <v/>
      </c>
      <c r="H20" s="27" t="str">
        <f t="shared" si="2"/>
        <v/>
      </c>
      <c r="I20" s="27" t="str">
        <f t="shared" si="3"/>
        <v/>
      </c>
    </row>
    <row r="21" spans="2:18" x14ac:dyDescent="0.25">
      <c r="B21" s="13" t="str">
        <f t="shared" si="0"/>
        <v>So</v>
      </c>
      <c r="C21" s="1">
        <f>IFERROR(IF(MONTH(WORKDAY.INTL($D$2-1,ROWS($C$8:C21),$M$9,$O$2:$O$8))=MONTH($D$2),WORKDAY.INTL($D$2-1,ROWS($C$8:C21),$M$9,$O$2:$O$8),""),"")</f>
        <v>42904</v>
      </c>
      <c r="E21" s="28"/>
      <c r="F21" s="28"/>
      <c r="G21" s="27" t="str">
        <f t="shared" si="1"/>
        <v/>
      </c>
      <c r="H21" s="27" t="str">
        <f t="shared" si="2"/>
        <v/>
      </c>
      <c r="I21" s="27" t="str">
        <f t="shared" si="3"/>
        <v/>
      </c>
    </row>
    <row r="22" spans="2:18" x14ac:dyDescent="0.25">
      <c r="B22" s="13" t="str">
        <f t="shared" si="0"/>
        <v>Di</v>
      </c>
      <c r="C22" s="1">
        <f>IFERROR(IF(MONTH(WORKDAY.INTL($D$2-1,ROWS($C$8:C22),$M$9,$O$2:$O$8))=MONTH($D$2),WORKDAY.INTL($D$2-1,ROWS($C$8:C22),$M$9,$O$2:$O$8),""),"")</f>
        <v>42906</v>
      </c>
      <c r="E22" s="28"/>
      <c r="F22" s="28"/>
      <c r="G22" s="27" t="str">
        <f t="shared" si="1"/>
        <v/>
      </c>
      <c r="H22" s="27" t="str">
        <f t="shared" si="2"/>
        <v/>
      </c>
      <c r="I22" s="27" t="str">
        <f t="shared" si="3"/>
        <v/>
      </c>
    </row>
    <row r="23" spans="2:18" x14ac:dyDescent="0.25">
      <c r="B23" s="13" t="str">
        <f t="shared" si="0"/>
        <v>Mi</v>
      </c>
      <c r="C23" s="1">
        <f>IFERROR(IF(MONTH(WORKDAY.INTL($D$2-1,ROWS($C$8:C23),$M$9,$O$2:$O$8))=MONTH($D$2),WORKDAY.INTL($D$2-1,ROWS($C$8:C23),$M$9,$O$2:$O$8),""),"")</f>
        <v>42907</v>
      </c>
      <c r="E23" s="28"/>
      <c r="F23" s="28"/>
      <c r="G23" s="27" t="str">
        <f t="shared" si="1"/>
        <v/>
      </c>
      <c r="H23" s="27" t="str">
        <f t="shared" si="2"/>
        <v/>
      </c>
      <c r="I23" s="27" t="str">
        <f t="shared" si="3"/>
        <v/>
      </c>
    </row>
    <row r="24" spans="2:18" x14ac:dyDescent="0.25">
      <c r="B24" s="13" t="str">
        <f t="shared" si="0"/>
        <v>Do</v>
      </c>
      <c r="C24" s="1">
        <f>IFERROR(IF(MONTH(WORKDAY.INTL($D$2-1,ROWS($C$8:C24),$M$9,$O$2:$O$8))=MONTH($D$2),WORKDAY.INTL($D$2-1,ROWS($C$8:C24),$M$9,$O$2:$O$8),""),"")</f>
        <v>42908</v>
      </c>
      <c r="E24" s="28"/>
      <c r="F24" s="28"/>
      <c r="G24" s="27" t="str">
        <f t="shared" si="1"/>
        <v/>
      </c>
      <c r="H24" s="27" t="str">
        <f t="shared" si="2"/>
        <v/>
      </c>
      <c r="I24" s="27" t="str">
        <f t="shared" si="3"/>
        <v/>
      </c>
    </row>
    <row r="25" spans="2:18" x14ac:dyDescent="0.25">
      <c r="B25" s="13" t="str">
        <f t="shared" si="0"/>
        <v>Fr</v>
      </c>
      <c r="C25" s="1">
        <f>IFERROR(IF(MONTH(WORKDAY.INTL($D$2-1,ROWS($C$8:C25),$M$9,$O$2:$O$8))=MONTH($D$2),WORKDAY.INTL($D$2-1,ROWS($C$8:C25),$M$9,$O$2:$O$8),""),"")</f>
        <v>42909</v>
      </c>
      <c r="E25" s="28"/>
      <c r="F25" s="28"/>
      <c r="G25" s="27" t="str">
        <f t="shared" si="1"/>
        <v/>
      </c>
      <c r="H25" s="27" t="str">
        <f t="shared" si="2"/>
        <v/>
      </c>
      <c r="I25" s="27" t="str">
        <f t="shared" si="3"/>
        <v/>
      </c>
    </row>
    <row r="26" spans="2:18" x14ac:dyDescent="0.25">
      <c r="B26" s="13" t="str">
        <f t="shared" si="0"/>
        <v>Sa</v>
      </c>
      <c r="C26" s="1">
        <f>IFERROR(IF(MONTH(WORKDAY.INTL($D$2-1,ROWS($C$8:C26),$M$9,$O$2:$O$8))=MONTH($D$2),WORKDAY.INTL($D$2-1,ROWS($C$8:C26),$M$9,$O$2:$O$8),""),"")</f>
        <v>42910</v>
      </c>
      <c r="E26" s="28"/>
      <c r="F26" s="28"/>
      <c r="G26" s="27" t="str">
        <f t="shared" si="1"/>
        <v/>
      </c>
      <c r="H26" s="27" t="str">
        <f t="shared" si="2"/>
        <v/>
      </c>
      <c r="I26" s="27" t="str">
        <f t="shared" si="3"/>
        <v/>
      </c>
    </row>
    <row r="27" spans="2:18" x14ac:dyDescent="0.25">
      <c r="B27" s="13" t="str">
        <f t="shared" si="0"/>
        <v>So</v>
      </c>
      <c r="C27" s="1">
        <f>IFERROR(IF(MONTH(WORKDAY.INTL($D$2-1,ROWS($C$8:C27),$M$9,$O$2:$O$8))=MONTH($D$2),WORKDAY.INTL($D$2-1,ROWS($C$8:C27),$M$9,$O$2:$O$8),""),"")</f>
        <v>42911</v>
      </c>
      <c r="E27" s="28"/>
      <c r="F27" s="28"/>
      <c r="G27" s="27" t="str">
        <f t="shared" si="1"/>
        <v/>
      </c>
      <c r="H27" s="27" t="str">
        <f t="shared" si="2"/>
        <v/>
      </c>
      <c r="I27" s="27" t="str">
        <f t="shared" si="3"/>
        <v/>
      </c>
    </row>
    <row r="28" spans="2:18" x14ac:dyDescent="0.25">
      <c r="B28" s="13" t="str">
        <f t="shared" si="0"/>
        <v>Di</v>
      </c>
      <c r="C28" s="1">
        <f>IFERROR(IF(MONTH(WORKDAY.INTL($D$2-1,ROWS($C$8:C28),$M$9,$O$2:$O$8))=MONTH($D$2),WORKDAY.INTL($D$2-1,ROWS($C$8:C28),$M$9,$O$2:$O$8),""),"")</f>
        <v>42913</v>
      </c>
      <c r="E28" s="28"/>
      <c r="F28" s="28"/>
      <c r="G28" s="27" t="str">
        <f t="shared" si="1"/>
        <v/>
      </c>
      <c r="H28" s="27" t="str">
        <f t="shared" si="2"/>
        <v/>
      </c>
      <c r="I28" s="27" t="str">
        <f t="shared" si="3"/>
        <v/>
      </c>
    </row>
    <row r="29" spans="2:18" x14ac:dyDescent="0.25">
      <c r="B29" s="13" t="str">
        <f t="shared" si="0"/>
        <v>Mi</v>
      </c>
      <c r="C29" s="1">
        <f>IFERROR(IF(MONTH(WORKDAY.INTL($D$2-1,ROWS($C$8:C29),$M$9,$O$2:$O$8))=MONTH($D$2),WORKDAY.INTL($D$2-1,ROWS($C$8:C29),$M$9,$O$2:$O$8),""),"")</f>
        <v>42914</v>
      </c>
      <c r="E29" s="28"/>
      <c r="F29" s="28"/>
      <c r="G29" s="27" t="str">
        <f t="shared" si="1"/>
        <v/>
      </c>
      <c r="H29" s="27" t="str">
        <f t="shared" si="2"/>
        <v/>
      </c>
      <c r="I29" s="27" t="str">
        <f t="shared" si="3"/>
        <v/>
      </c>
    </row>
    <row r="30" spans="2:18" x14ac:dyDescent="0.25">
      <c r="B30" s="13" t="str">
        <f t="shared" si="0"/>
        <v>Do</v>
      </c>
      <c r="C30" s="1">
        <f>IFERROR(IF(MONTH(WORKDAY.INTL($D$2-1,ROWS($C$8:C30),$M$9,$O$2:$O$8))=MONTH($D$2),WORKDAY.INTL($D$2-1,ROWS($C$8:C30),$M$9,$O$2:$O$8),""),"")</f>
        <v>42915</v>
      </c>
      <c r="E30" s="28"/>
      <c r="F30" s="28"/>
      <c r="G30" s="27" t="str">
        <f t="shared" si="1"/>
        <v/>
      </c>
      <c r="H30" s="27" t="str">
        <f t="shared" si="2"/>
        <v/>
      </c>
      <c r="I30" s="27" t="str">
        <f t="shared" si="3"/>
        <v/>
      </c>
    </row>
    <row r="31" spans="2:18" x14ac:dyDescent="0.25">
      <c r="B31" s="13" t="str">
        <f t="shared" si="0"/>
        <v>Fr</v>
      </c>
      <c r="C31" s="1">
        <f>IFERROR(IF(MONTH(WORKDAY.INTL($D$2-1,ROWS($C$8:C31),$M$9,$O$2:$O$8))=MONTH($D$2),WORKDAY.INTL($D$2-1,ROWS($C$8:C31),$M$9,$O$2:$O$8),""),"")</f>
        <v>42916</v>
      </c>
      <c r="E31" s="28"/>
      <c r="F31" s="28"/>
      <c r="G31" s="27" t="str">
        <f t="shared" si="1"/>
        <v/>
      </c>
      <c r="H31" s="27" t="str">
        <f t="shared" si="2"/>
        <v/>
      </c>
      <c r="I31" s="27" t="str">
        <f t="shared" si="3"/>
        <v/>
      </c>
    </row>
    <row r="32" spans="2:18" x14ac:dyDescent="0.25">
      <c r="B32" s="13" t="str">
        <f t="shared" si="0"/>
        <v/>
      </c>
      <c r="C32" s="1" t="str">
        <f>IFERROR(IF(MONTH(WORKDAY.INTL($D$2-1,ROWS($C$8:C32),$M$9,$O$2:$O$8))=MONTH($D$2),WORKDAY.INTL($D$2-1,ROWS($C$8:C32),$M$9,$O$2:$O$8),""),"")</f>
        <v/>
      </c>
      <c r="E32" s="28"/>
      <c r="F32" s="28"/>
      <c r="G32" s="27" t="str">
        <f t="shared" si="1"/>
        <v/>
      </c>
      <c r="H32" s="27" t="str">
        <f t="shared" si="2"/>
        <v/>
      </c>
      <c r="I32" s="27" t="str">
        <f t="shared" si="3"/>
        <v/>
      </c>
    </row>
    <row r="33" spans="2:9" x14ac:dyDescent="0.25">
      <c r="B33" s="13" t="str">
        <f t="shared" si="0"/>
        <v/>
      </c>
      <c r="C33" s="1" t="str">
        <f>IFERROR(IF(MONTH(WORKDAY.INTL($D$2-1,ROWS($C$8:C33),$M$9,$O$2:$O$8))=MONTH($D$2),WORKDAY.INTL($D$2-1,ROWS($C$8:C33),$M$9,$O$2:$O$8),""),"")</f>
        <v/>
      </c>
      <c r="E33" s="28"/>
      <c r="F33" s="28"/>
      <c r="G33" s="27" t="str">
        <f t="shared" si="1"/>
        <v/>
      </c>
      <c r="H33" s="27" t="str">
        <f t="shared" si="2"/>
        <v/>
      </c>
      <c r="I33" s="27" t="str">
        <f t="shared" si="3"/>
        <v/>
      </c>
    </row>
    <row r="34" spans="2:9" x14ac:dyDescent="0.25">
      <c r="B34" s="13" t="str">
        <f t="shared" si="0"/>
        <v/>
      </c>
      <c r="C34" s="1" t="str">
        <f>IFERROR(IF(MONTH(WORKDAY.INTL($D$2-1,ROWS($C$8:C34),$M$9,$O$2:$O$8))=MONTH($D$2),WORKDAY.INTL($D$2-1,ROWS($C$8:C34),$M$9,$O$2:$O$8),""),"")</f>
        <v/>
      </c>
      <c r="E34" s="28"/>
      <c r="F34" s="28"/>
      <c r="G34" s="27" t="str">
        <f t="shared" si="1"/>
        <v/>
      </c>
      <c r="H34" s="27" t="str">
        <f t="shared" si="2"/>
        <v/>
      </c>
      <c r="I34" s="27" t="str">
        <f t="shared" si="3"/>
        <v/>
      </c>
    </row>
    <row r="35" spans="2:9" x14ac:dyDescent="0.25">
      <c r="B35" s="13" t="str">
        <f t="shared" si="0"/>
        <v/>
      </c>
      <c r="C35" s="1" t="str">
        <f>IFERROR(IF(MONTH(WORKDAY.INTL($D$2-1,ROWS($C$8:C35),$M$9,$O$2:$O$8))=MONTH($D$2),WORKDAY.INTL($D$2-1,ROWS($C$8:C35),$M$9,$O$2:$O$8),""),"")</f>
        <v/>
      </c>
      <c r="E35" s="28"/>
      <c r="F35" s="28"/>
      <c r="G35" s="27" t="str">
        <f t="shared" si="1"/>
        <v/>
      </c>
      <c r="H35" s="27" t="str">
        <f t="shared" si="2"/>
        <v/>
      </c>
      <c r="I35" s="27" t="str">
        <f t="shared" si="3"/>
        <v/>
      </c>
    </row>
    <row r="36" spans="2:9" x14ac:dyDescent="0.25">
      <c r="B36" s="13" t="str">
        <f t="shared" si="0"/>
        <v/>
      </c>
      <c r="C36" s="1" t="str">
        <f>IFERROR(IF(MONTH(WORKDAY.INTL($D$2-1,ROWS($C$8:C36),$M$9,$O$2:$O$8))=MONTH($D$2),WORKDAY.INTL($D$2-1,ROWS($C$8:C36),$M$9,$O$2:$O$8),""),"")</f>
        <v/>
      </c>
      <c r="E36" s="28"/>
      <c r="F36" s="28"/>
      <c r="G36" s="27" t="str">
        <f t="shared" si="1"/>
        <v/>
      </c>
      <c r="H36" s="27" t="str">
        <f t="shared" si="2"/>
        <v/>
      </c>
      <c r="I36" s="27" t="str">
        <f t="shared" si="3"/>
        <v/>
      </c>
    </row>
    <row r="37" spans="2:9" x14ac:dyDescent="0.25">
      <c r="B37" s="13" t="str">
        <f t="shared" si="0"/>
        <v/>
      </c>
      <c r="C37" s="1" t="str">
        <f>IFERROR(IF(MONTH(WORKDAY.INTL($D$2-1,ROWS($C$8:C37),$M$9,$O$2:$O$8))=MONTH($D$2),WORKDAY.INTL($D$2-1,ROWS($C$8:C37),$M$9,$O$2:$O$8),""),"")</f>
        <v/>
      </c>
      <c r="E37" s="28"/>
      <c r="F37" s="28"/>
      <c r="G37" s="27" t="str">
        <f t="shared" si="1"/>
        <v/>
      </c>
      <c r="H37" s="27" t="str">
        <f t="shared" si="2"/>
        <v/>
      </c>
      <c r="I37" s="27" t="str">
        <f t="shared" si="3"/>
        <v/>
      </c>
    </row>
    <row r="38" spans="2:9" x14ac:dyDescent="0.25">
      <c r="B38" s="13" t="str">
        <f t="shared" si="0"/>
        <v/>
      </c>
      <c r="C38" s="1" t="str">
        <f>IFERROR(IF(MONTH(WORKDAY.INTL($D$2-1,ROWS($C$8:C38),$M$9,$O$2:$O$8))=MONTH($D$2),WORKDAY.INTL($D$2-1,ROWS($C$8:C38),$M$9,$O$2:$O$8),""),"")</f>
        <v/>
      </c>
      <c r="E38" s="28"/>
      <c r="F38" s="28"/>
      <c r="G38" s="27" t="str">
        <f t="shared" si="1"/>
        <v/>
      </c>
      <c r="H38" s="27" t="str">
        <f t="shared" si="2"/>
        <v/>
      </c>
      <c r="I38" s="27" t="str">
        <f t="shared" si="3"/>
        <v/>
      </c>
    </row>
  </sheetData>
  <mergeCells count="2">
    <mergeCell ref="Q1:R1"/>
    <mergeCell ref="H6:H7"/>
  </mergeCells>
  <conditionalFormatting sqref="B8:I38">
    <cfRule type="expression" dxfId="14" priority="3">
      <formula>OR($B8="Sa",$B8="So")</formula>
    </cfRule>
  </conditionalFormatting>
  <conditionalFormatting sqref="B9:I38">
    <cfRule type="expression" dxfId="13" priority="2">
      <formula>WEEKDAY($C8,2)&gt;=WEEKDAY($C9,2)</formula>
    </cfRule>
  </conditionalFormatting>
  <conditionalFormatting sqref="D8:D38">
    <cfRule type="expression" dxfId="12" priority="1">
      <formula>AND(OR(ISBLANK($E8),ISBLANK($F8)),$D8&lt;&gt;"")</formula>
    </cfRule>
  </conditionalFormatting>
  <dataValidations count="2">
    <dataValidation type="list" allowBlank="1" showInputMessage="1" showErrorMessage="1" sqref="D8:D38">
      <formula1>"Büro,Vertrieb,Verkauf,Werbung"</formula1>
    </dataValidation>
    <dataValidation type="list" allowBlank="1" showInputMessage="1" showErrorMessage="1" sqref="F2:G2">
      <formula1>$Q$13:$Q$17</formula1>
    </dataValidation>
  </dataValidations>
  <pageMargins left="0.7" right="0.7" top="0.78740157499999996" bottom="0.78740157499999996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Check Box 1">
              <controlPr defaultSize="0" autoFill="0" autoLine="0" autoPict="0">
                <anchor moveWithCells="1">
                  <from>
                    <xdr:col>11</xdr:col>
                    <xdr:colOff>0</xdr:colOff>
                    <xdr:row>0</xdr:row>
                    <xdr:rowOff>190500</xdr:rowOff>
                  </from>
                  <to>
                    <xdr:col>11</xdr:col>
                    <xdr:colOff>876300</xdr:colOff>
                    <xdr:row>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Check Box 2">
              <controlPr defaultSize="0" autoFill="0" autoLine="0" autoPict="0">
                <anchor moveWithCells="1">
                  <from>
                    <xdr:col>11</xdr:col>
                    <xdr:colOff>0</xdr:colOff>
                    <xdr:row>1</xdr:row>
                    <xdr:rowOff>171450</xdr:rowOff>
                  </from>
                  <to>
                    <xdr:col>11</xdr:col>
                    <xdr:colOff>885825</xdr:colOff>
                    <xdr:row>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3" r:id="rId6" name="Check Box 3">
              <controlPr defaultSize="0" autoFill="0" autoLine="0" autoPict="0">
                <anchor moveWithCells="1">
                  <from>
                    <xdr:col>11</xdr:col>
                    <xdr:colOff>0</xdr:colOff>
                    <xdr:row>3</xdr:row>
                    <xdr:rowOff>0</xdr:rowOff>
                  </from>
                  <to>
                    <xdr:col>11</xdr:col>
                    <xdr:colOff>885825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4" r:id="rId7" name="Check Box 4">
              <controlPr defaultSize="0" autoFill="0" autoLine="0" autoPict="0">
                <anchor moveWithCells="1">
                  <from>
                    <xdr:col>10</xdr:col>
                    <xdr:colOff>752475</xdr:colOff>
                    <xdr:row>3</xdr:row>
                    <xdr:rowOff>171450</xdr:rowOff>
                  </from>
                  <to>
                    <xdr:col>11</xdr:col>
                    <xdr:colOff>885825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5" r:id="rId8" name="Check Box 5">
              <controlPr defaultSize="0" autoFill="0" autoLine="0" autoPict="0">
                <anchor moveWithCells="1">
                  <from>
                    <xdr:col>11</xdr:col>
                    <xdr:colOff>0</xdr:colOff>
                    <xdr:row>5</xdr:row>
                    <xdr:rowOff>0</xdr:rowOff>
                  </from>
                  <to>
                    <xdr:col>11</xdr:col>
                    <xdr:colOff>885825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6" r:id="rId9" name="Check Box 6">
              <controlPr defaultSize="0" autoFill="0" autoLine="0" autoPict="0">
                <anchor moveWithCells="1">
                  <from>
                    <xdr:col>11</xdr:col>
                    <xdr:colOff>0</xdr:colOff>
                    <xdr:row>6</xdr:row>
                    <xdr:rowOff>0</xdr:rowOff>
                  </from>
                  <to>
                    <xdr:col>11</xdr:col>
                    <xdr:colOff>885825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7" r:id="rId10" name="Check Box 7">
              <controlPr defaultSize="0" autoFill="0" autoLine="0" autoPict="0">
                <anchor moveWithCells="1">
                  <from>
                    <xdr:col>11</xdr:col>
                    <xdr:colOff>0</xdr:colOff>
                    <xdr:row>7</xdr:row>
                    <xdr:rowOff>9525</xdr:rowOff>
                  </from>
                  <to>
                    <xdr:col>11</xdr:col>
                    <xdr:colOff>885825</xdr:colOff>
                    <xdr:row>8</xdr:row>
                    <xdr:rowOff>38100</xdr:rowOff>
                  </to>
                </anchor>
              </controlPr>
            </control>
          </mc:Choice>
        </mc:AlternateContent>
      </controls>
    </mc:Choice>
  </mc:AlternateContent>
  <tableParts count="1">
    <tablePart r:id="rId11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R48"/>
  <sheetViews>
    <sheetView showGridLines="0" topLeftCell="B1" zoomScaleNormal="100" workbookViewId="0">
      <selection activeCell="F2" sqref="F2"/>
    </sheetView>
  </sheetViews>
  <sheetFormatPr baseColWidth="10" defaultRowHeight="15" x14ac:dyDescent="0.25"/>
  <cols>
    <col min="1" max="1" width="2.7109375" customWidth="1"/>
    <col min="2" max="2" width="7" style="13" customWidth="1"/>
    <col min="3" max="3" width="10.28515625" style="1" customWidth="1"/>
    <col min="4" max="4" width="15.7109375" style="1" customWidth="1"/>
    <col min="5" max="5" width="10.28515625" style="1" customWidth="1"/>
    <col min="6" max="6" width="10.85546875" style="1" customWidth="1"/>
    <col min="7" max="10" width="10.28515625" style="1" customWidth="1"/>
    <col min="12" max="12" width="14.42578125" customWidth="1"/>
    <col min="13" max="13" width="0.85546875" hidden="1" customWidth="1"/>
    <col min="14" max="14" width="2.7109375" customWidth="1"/>
    <col min="16" max="16" width="2.7109375" customWidth="1"/>
    <col min="17" max="18" width="20.7109375" customWidth="1"/>
  </cols>
  <sheetData>
    <row r="1" spans="2:18" ht="15.75" x14ac:dyDescent="0.25">
      <c r="D1" s="6"/>
      <c r="E1" s="6"/>
      <c r="F1" s="6"/>
      <c r="G1" s="6"/>
      <c r="H1" s="6"/>
      <c r="I1" s="6"/>
      <c r="J1" s="6"/>
      <c r="L1" s="68" t="s">
        <v>13</v>
      </c>
      <c r="O1" s="68" t="s">
        <v>8</v>
      </c>
      <c r="Q1" s="94" t="s">
        <v>23</v>
      </c>
      <c r="R1" s="94"/>
    </row>
    <row r="2" spans="2:18" ht="15.75" x14ac:dyDescent="0.25">
      <c r="B2" s="68" t="s">
        <v>17</v>
      </c>
      <c r="C2" s="68"/>
      <c r="D2" s="80">
        <v>42887</v>
      </c>
      <c r="E2" s="69" t="s">
        <v>18</v>
      </c>
      <c r="F2" s="77" t="s">
        <v>44</v>
      </c>
      <c r="G2" s="40"/>
      <c r="H2" s="68" t="s">
        <v>21</v>
      </c>
      <c r="I2" s="90">
        <f>SUM(I8:I38)</f>
        <v>1.0625</v>
      </c>
      <c r="J2"/>
      <c r="L2" s="3" t="s">
        <v>0</v>
      </c>
      <c r="M2" t="b">
        <v>1</v>
      </c>
      <c r="O2" s="1">
        <v>42890</v>
      </c>
      <c r="Q2" s="13" t="s">
        <v>24</v>
      </c>
      <c r="R2" s="13" t="s">
        <v>25</v>
      </c>
    </row>
    <row r="3" spans="2:18" ht="15.75" x14ac:dyDescent="0.25">
      <c r="B3" s="67"/>
      <c r="C3" s="67"/>
      <c r="D3"/>
      <c r="E3" s="69" t="s">
        <v>19</v>
      </c>
      <c r="F3" s="78">
        <f>VLOOKUP(F2,Mitarbeitertabelle4[],2,FALSE)</f>
        <v>15</v>
      </c>
      <c r="G3" s="10"/>
      <c r="H3" s="68" t="s">
        <v>42</v>
      </c>
      <c r="I3" s="90">
        <f>SUMIF(B8:B38,"So",I8:I38)</f>
        <v>8.333333333333337E-2</v>
      </c>
      <c r="J3"/>
      <c r="L3" s="3" t="s">
        <v>1</v>
      </c>
      <c r="M3" t="b">
        <v>0</v>
      </c>
      <c r="O3" s="1">
        <v>42891</v>
      </c>
      <c r="Q3" s="17">
        <v>0</v>
      </c>
      <c r="R3" s="17">
        <v>0</v>
      </c>
    </row>
    <row r="4" spans="2:18" ht="15.75" x14ac:dyDescent="0.25">
      <c r="B4" s="67"/>
      <c r="C4" s="67"/>
      <c r="D4"/>
      <c r="E4" s="69" t="s">
        <v>20</v>
      </c>
      <c r="F4" s="79">
        <f>F3*24*(I2+I3*R10)</f>
        <v>397.5</v>
      </c>
      <c r="G4" s="10"/>
      <c r="L4" s="3" t="s">
        <v>2</v>
      </c>
      <c r="M4" t="b">
        <v>0</v>
      </c>
      <c r="O4" s="1">
        <v>42901</v>
      </c>
      <c r="Q4" s="17">
        <v>0.25001157407407409</v>
      </c>
      <c r="R4" s="17">
        <v>2.0833333333333332E-2</v>
      </c>
    </row>
    <row r="5" spans="2:18" x14ac:dyDescent="0.25">
      <c r="B5"/>
      <c r="C5"/>
      <c r="D5"/>
      <c r="E5"/>
      <c r="F5" s="14"/>
      <c r="G5" s="10"/>
      <c r="L5" s="3" t="s">
        <v>3</v>
      </c>
      <c r="M5" t="b">
        <v>0</v>
      </c>
      <c r="O5" s="1">
        <v>42962</v>
      </c>
      <c r="Q5" s="17">
        <v>0.37501157407407404</v>
      </c>
      <c r="R5" s="17">
        <v>3.125E-2</v>
      </c>
    </row>
    <row r="6" spans="2:18" ht="15" customHeight="1" x14ac:dyDescent="0.25">
      <c r="B6" s="70"/>
      <c r="C6" s="71"/>
      <c r="D6" s="72"/>
      <c r="E6" s="73" t="s">
        <v>37</v>
      </c>
      <c r="F6" s="74" t="s">
        <v>37</v>
      </c>
      <c r="G6" s="74" t="s">
        <v>37</v>
      </c>
      <c r="H6" s="95" t="s">
        <v>33</v>
      </c>
      <c r="I6" s="74" t="s">
        <v>38</v>
      </c>
      <c r="L6" s="3" t="s">
        <v>4</v>
      </c>
      <c r="M6" t="b">
        <v>0</v>
      </c>
      <c r="O6" s="1">
        <v>43034</v>
      </c>
    </row>
    <row r="7" spans="2:18" ht="15.75" x14ac:dyDescent="0.25">
      <c r="B7" s="75" t="s">
        <v>22</v>
      </c>
      <c r="C7" s="75" t="s">
        <v>7</v>
      </c>
      <c r="D7" s="75" t="s">
        <v>16</v>
      </c>
      <c r="E7" s="73" t="s">
        <v>34</v>
      </c>
      <c r="F7" s="73" t="s">
        <v>35</v>
      </c>
      <c r="G7" s="73" t="s">
        <v>36</v>
      </c>
      <c r="H7" s="95"/>
      <c r="I7" s="76" t="s">
        <v>36</v>
      </c>
      <c r="L7" s="3" t="s">
        <v>5</v>
      </c>
      <c r="M7" t="b">
        <v>0</v>
      </c>
      <c r="O7" s="1">
        <v>43040</v>
      </c>
    </row>
    <row r="8" spans="2:18" x14ac:dyDescent="0.25">
      <c r="B8" s="13" t="str">
        <f>TEXT(C8,"ttt")</f>
        <v>Do</v>
      </c>
      <c r="C8" s="1">
        <f>IFERROR(IF(MONTH(WORKDAY.INTL($D$2-1,ROWS($C$8:C8),$M$9,$O$2:$O$8))=MONTH($D$2),WORKDAY.INTL($D$2-1,ROWS($C$8:C8),$M$9,$O$2:$O$8),""),"")</f>
        <v>42887</v>
      </c>
      <c r="D8" s="1" t="s">
        <v>50</v>
      </c>
      <c r="E8" s="28">
        <v>0.33333333333333331</v>
      </c>
      <c r="F8" s="28">
        <v>0.66666666666666663</v>
      </c>
      <c r="G8" s="27">
        <f>IF(OR(ISBLANK(E8),ISBLANK(F8)),"",F8-E8)</f>
        <v>0.33333333333333331</v>
      </c>
      <c r="H8" s="27">
        <f>IF(G8="","",LOOKUP(G8,$Q$3:$R$5))</f>
        <v>2.0833333333333332E-2</v>
      </c>
      <c r="I8" s="27">
        <f>IF(H8="","",MIN(G8-H8,$R$8))</f>
        <v>0.3125</v>
      </c>
      <c r="L8" s="3" t="s">
        <v>6</v>
      </c>
      <c r="M8" t="b">
        <v>0</v>
      </c>
      <c r="O8" s="1"/>
      <c r="Q8" s="81" t="s">
        <v>31</v>
      </c>
      <c r="R8" s="82">
        <v>0.41666666666666669</v>
      </c>
    </row>
    <row r="9" spans="2:18" x14ac:dyDescent="0.25">
      <c r="B9" s="13" t="str">
        <f t="shared" ref="B9:B38" si="0">TEXT(C9,"ttt")</f>
        <v>Fr</v>
      </c>
      <c r="C9" s="1">
        <f>IFERROR(IF(MONTH(WORKDAY.INTL($D$2-1,ROWS($C$8:C9),$M$9,$O$2:$O$8))=MONTH($D$2),WORKDAY.INTL($D$2-1,ROWS($C$8:C9),$M$9,$O$2:$O$8),""),"")</f>
        <v>42888</v>
      </c>
      <c r="D9" s="1" t="s">
        <v>49</v>
      </c>
      <c r="E9" s="28">
        <v>0.33333333333333331</v>
      </c>
      <c r="F9" s="28">
        <v>0.5</v>
      </c>
      <c r="G9" s="27">
        <f t="shared" ref="G9:G38" si="1">IF(OR(ISBLANK(E9),ISBLANK(F9)),"",F9-E9)</f>
        <v>0.16666666666666669</v>
      </c>
      <c r="H9" s="27">
        <f t="shared" ref="H9:H38" si="2">IF(G9="","",LOOKUP(G9,$Q$3:$R$5))</f>
        <v>0</v>
      </c>
      <c r="I9" s="27">
        <f t="shared" ref="I9:I38" si="3">IF(H9="","",MIN(G9-H9,$R$8))</f>
        <v>0.16666666666666669</v>
      </c>
      <c r="L9" s="3"/>
      <c r="M9" s="2" t="str">
        <f>CONCATENATE(M2*1,M3*1,M4*1,M5*1,M6*1,M7*1,M8*1)</f>
        <v>1000000</v>
      </c>
      <c r="N9" s="2"/>
    </row>
    <row r="10" spans="2:18" x14ac:dyDescent="0.25">
      <c r="B10" s="13" t="str">
        <f t="shared" si="0"/>
        <v>Sa</v>
      </c>
      <c r="C10" s="1">
        <f>IFERROR(IF(MONTH(WORKDAY.INTL($D$2-1,ROWS($C$8:C10),$M$9,$O$2:$O$8))=MONTH($D$2),WORKDAY.INTL($D$2-1,ROWS($C$8:C10),$M$9,$O$2:$O$8),""),"")</f>
        <v>42889</v>
      </c>
      <c r="D10" s="1" t="s">
        <v>51</v>
      </c>
      <c r="E10" s="28">
        <v>0.5</v>
      </c>
      <c r="F10" s="28">
        <v>0.77083333333333337</v>
      </c>
      <c r="G10" s="27">
        <f t="shared" si="1"/>
        <v>0.27083333333333337</v>
      </c>
      <c r="H10" s="27">
        <f t="shared" si="2"/>
        <v>2.0833333333333332E-2</v>
      </c>
      <c r="I10" s="27">
        <f t="shared" si="3"/>
        <v>0.25000000000000006</v>
      </c>
      <c r="Q10" s="83" t="s">
        <v>32</v>
      </c>
      <c r="R10" s="84">
        <v>0.5</v>
      </c>
    </row>
    <row r="11" spans="2:18" x14ac:dyDescent="0.25">
      <c r="B11" s="13" t="str">
        <f t="shared" si="0"/>
        <v>Di</v>
      </c>
      <c r="C11" s="1">
        <f>IFERROR(IF(MONTH(WORKDAY.INTL($D$2-1,ROWS($C$8:C11),$M$9,$O$2:$O$8))=MONTH($D$2),WORKDAY.INTL($D$2-1,ROWS($C$8:C11),$M$9,$O$2:$O$8),""),"")</f>
        <v>42892</v>
      </c>
      <c r="D11" s="1" t="s">
        <v>50</v>
      </c>
      <c r="E11" s="28">
        <v>0.5</v>
      </c>
      <c r="F11" s="28">
        <v>0.75</v>
      </c>
      <c r="G11" s="27">
        <f t="shared" si="1"/>
        <v>0.25</v>
      </c>
      <c r="H11" s="27">
        <f t="shared" si="2"/>
        <v>0</v>
      </c>
      <c r="I11" s="27">
        <f t="shared" si="3"/>
        <v>0.25</v>
      </c>
    </row>
    <row r="12" spans="2:18" x14ac:dyDescent="0.25">
      <c r="B12" s="13" t="str">
        <f t="shared" si="0"/>
        <v>Mi</v>
      </c>
      <c r="C12" s="1">
        <f>IFERROR(IF(MONTH(WORKDAY.INTL($D$2-1,ROWS($C$8:C12),$M$9,$O$2:$O$8))=MONTH($D$2),WORKDAY.INTL($D$2-1,ROWS($C$8:C12),$M$9,$O$2:$O$8),""),"")</f>
        <v>42893</v>
      </c>
      <c r="E12" s="28"/>
      <c r="F12" s="28"/>
      <c r="G12" s="27" t="str">
        <f t="shared" si="1"/>
        <v/>
      </c>
      <c r="H12" s="27" t="str">
        <f t="shared" si="2"/>
        <v/>
      </c>
      <c r="I12" s="27" t="str">
        <f t="shared" si="3"/>
        <v/>
      </c>
      <c r="Q12" s="85" t="s">
        <v>43</v>
      </c>
      <c r="R12" s="86" t="s">
        <v>19</v>
      </c>
    </row>
    <row r="13" spans="2:18" x14ac:dyDescent="0.25">
      <c r="B13" s="13" t="str">
        <f t="shared" si="0"/>
        <v>Do</v>
      </c>
      <c r="C13" s="1">
        <f>IFERROR(IF(MONTH(WORKDAY.INTL($D$2-1,ROWS($C$8:C13),$M$9,$O$2:$O$8))=MONTH($D$2),WORKDAY.INTL($D$2-1,ROWS($C$8:C13),$M$9,$O$2:$O$8),""),"")</f>
        <v>42894</v>
      </c>
      <c r="E13" s="28"/>
      <c r="F13" s="28"/>
      <c r="G13" s="27" t="str">
        <f t="shared" si="1"/>
        <v/>
      </c>
      <c r="H13" s="27" t="str">
        <f t="shared" si="2"/>
        <v/>
      </c>
      <c r="I13" s="27" t="str">
        <f t="shared" si="3"/>
        <v/>
      </c>
      <c r="Q13" t="s">
        <v>44</v>
      </c>
      <c r="R13" s="37">
        <v>15</v>
      </c>
    </row>
    <row r="14" spans="2:18" x14ac:dyDescent="0.25">
      <c r="B14" s="13" t="str">
        <f t="shared" si="0"/>
        <v>Fr</v>
      </c>
      <c r="C14" s="1">
        <f>IFERROR(IF(MONTH(WORKDAY.INTL($D$2-1,ROWS($C$8:C14),$M$9,$O$2:$O$8))=MONTH($D$2),WORKDAY.INTL($D$2-1,ROWS($C$8:C14),$M$9,$O$2:$O$8),""),"")</f>
        <v>42895</v>
      </c>
      <c r="E14" s="28"/>
      <c r="F14" s="28"/>
      <c r="G14" s="27" t="str">
        <f t="shared" si="1"/>
        <v/>
      </c>
      <c r="H14" s="27" t="str">
        <f t="shared" si="2"/>
        <v/>
      </c>
      <c r="I14" s="27" t="str">
        <f t="shared" si="3"/>
        <v/>
      </c>
      <c r="Q14" t="s">
        <v>45</v>
      </c>
      <c r="R14" s="37">
        <v>20</v>
      </c>
    </row>
    <row r="15" spans="2:18" x14ac:dyDescent="0.25">
      <c r="B15" s="13" t="str">
        <f t="shared" si="0"/>
        <v>Sa</v>
      </c>
      <c r="C15" s="1">
        <f>IFERROR(IF(MONTH(WORKDAY.INTL($D$2-1,ROWS($C$8:C15),$M$9,$O$2:$O$8))=MONTH($D$2),WORKDAY.INTL($D$2-1,ROWS($C$8:C15),$M$9,$O$2:$O$8),""),"")</f>
        <v>42896</v>
      </c>
      <c r="E15" s="28"/>
      <c r="F15" s="28"/>
      <c r="G15" s="27" t="str">
        <f t="shared" si="1"/>
        <v/>
      </c>
      <c r="H15" s="27" t="str">
        <f t="shared" si="2"/>
        <v/>
      </c>
      <c r="I15" s="27" t="str">
        <f t="shared" si="3"/>
        <v/>
      </c>
      <c r="Q15" t="s">
        <v>46</v>
      </c>
      <c r="R15" s="37">
        <v>20</v>
      </c>
    </row>
    <row r="16" spans="2:18" x14ac:dyDescent="0.25">
      <c r="B16" s="13" t="str">
        <f t="shared" si="0"/>
        <v>So</v>
      </c>
      <c r="C16" s="1">
        <f>IFERROR(IF(MONTH(WORKDAY.INTL($D$2-1,ROWS($C$8:C16),$M$9,$O$2:$O$8))=MONTH($D$2),WORKDAY.INTL($D$2-1,ROWS($C$8:C16),$M$9,$O$2:$O$8),""),"")</f>
        <v>42897</v>
      </c>
      <c r="D16" s="1" t="s">
        <v>51</v>
      </c>
      <c r="E16" s="28">
        <v>0.75</v>
      </c>
      <c r="F16" s="28">
        <v>0.83333333333333337</v>
      </c>
      <c r="G16" s="27">
        <f t="shared" si="1"/>
        <v>8.333333333333337E-2</v>
      </c>
      <c r="H16" s="27">
        <f t="shared" si="2"/>
        <v>0</v>
      </c>
      <c r="I16" s="27">
        <f t="shared" si="3"/>
        <v>8.333333333333337E-2</v>
      </c>
      <c r="Q16" t="s">
        <v>47</v>
      </c>
      <c r="R16" s="37">
        <v>25</v>
      </c>
    </row>
    <row r="17" spans="2:18" x14ac:dyDescent="0.25">
      <c r="B17" s="13" t="str">
        <f t="shared" si="0"/>
        <v>Di</v>
      </c>
      <c r="C17" s="1">
        <f>IFERROR(IF(MONTH(WORKDAY.INTL($D$2-1,ROWS($C$8:C17),$M$9,$O$2:$O$8))=MONTH($D$2),WORKDAY.INTL($D$2-1,ROWS($C$8:C17),$M$9,$O$2:$O$8),""),"")</f>
        <v>42899</v>
      </c>
      <c r="E17" s="28"/>
      <c r="F17" s="28"/>
      <c r="G17" s="27" t="str">
        <f t="shared" si="1"/>
        <v/>
      </c>
      <c r="H17" s="27" t="str">
        <f t="shared" si="2"/>
        <v/>
      </c>
      <c r="I17" s="27" t="str">
        <f t="shared" si="3"/>
        <v/>
      </c>
      <c r="Q17" t="s">
        <v>48</v>
      </c>
      <c r="R17" s="37">
        <v>10</v>
      </c>
    </row>
    <row r="18" spans="2:18" x14ac:dyDescent="0.25">
      <c r="B18" s="13" t="str">
        <f t="shared" si="0"/>
        <v>Mi</v>
      </c>
      <c r="C18" s="1">
        <f>IFERROR(IF(MONTH(WORKDAY.INTL($D$2-1,ROWS($C$8:C18),$M$9,$O$2:$O$8))=MONTH($D$2),WORKDAY.INTL($D$2-1,ROWS($C$8:C18),$M$9,$O$2:$O$8),""),"")</f>
        <v>42900</v>
      </c>
      <c r="E18" s="28"/>
      <c r="F18" s="28"/>
      <c r="G18" s="27" t="str">
        <f t="shared" si="1"/>
        <v/>
      </c>
      <c r="H18" s="27" t="str">
        <f t="shared" si="2"/>
        <v/>
      </c>
      <c r="I18" s="27" t="str">
        <f t="shared" si="3"/>
        <v/>
      </c>
    </row>
    <row r="19" spans="2:18" x14ac:dyDescent="0.25">
      <c r="B19" s="13" t="str">
        <f t="shared" si="0"/>
        <v>Fr</v>
      </c>
      <c r="C19" s="1">
        <f>IFERROR(IF(MONTH(WORKDAY.INTL($D$2-1,ROWS($C$8:C19),$M$9,$O$2:$O$8))=MONTH($D$2),WORKDAY.INTL($D$2-1,ROWS($C$8:C19),$M$9,$O$2:$O$8),""),"")</f>
        <v>42902</v>
      </c>
      <c r="E19" s="28"/>
      <c r="F19" s="28"/>
      <c r="G19" s="27" t="str">
        <f t="shared" si="1"/>
        <v/>
      </c>
      <c r="H19" s="27" t="str">
        <f t="shared" si="2"/>
        <v/>
      </c>
      <c r="I19" s="27" t="str">
        <f t="shared" si="3"/>
        <v/>
      </c>
    </row>
    <row r="20" spans="2:18" x14ac:dyDescent="0.25">
      <c r="B20" s="13" t="str">
        <f t="shared" si="0"/>
        <v>Sa</v>
      </c>
      <c r="C20" s="1">
        <f>IFERROR(IF(MONTH(WORKDAY.INTL($D$2-1,ROWS($C$8:C20),$M$9,$O$2:$O$8))=MONTH($D$2),WORKDAY.INTL($D$2-1,ROWS($C$8:C20),$M$9,$O$2:$O$8),""),"")</f>
        <v>42903</v>
      </c>
      <c r="E20" s="28"/>
      <c r="F20" s="28"/>
      <c r="G20" s="27" t="str">
        <f t="shared" si="1"/>
        <v/>
      </c>
      <c r="H20" s="27" t="str">
        <f t="shared" si="2"/>
        <v/>
      </c>
      <c r="I20" s="27" t="str">
        <f t="shared" si="3"/>
        <v/>
      </c>
    </row>
    <row r="21" spans="2:18" x14ac:dyDescent="0.25">
      <c r="B21" s="13" t="str">
        <f t="shared" si="0"/>
        <v>So</v>
      </c>
      <c r="C21" s="1">
        <f>IFERROR(IF(MONTH(WORKDAY.INTL($D$2-1,ROWS($C$8:C21),$M$9,$O$2:$O$8))=MONTH($D$2),WORKDAY.INTL($D$2-1,ROWS($C$8:C21),$M$9,$O$2:$O$8),""),"")</f>
        <v>42904</v>
      </c>
      <c r="E21" s="28"/>
      <c r="F21" s="28"/>
      <c r="G21" s="27" t="str">
        <f t="shared" si="1"/>
        <v/>
      </c>
      <c r="H21" s="27" t="str">
        <f t="shared" si="2"/>
        <v/>
      </c>
      <c r="I21" s="27" t="str">
        <f t="shared" si="3"/>
        <v/>
      </c>
    </row>
    <row r="22" spans="2:18" x14ac:dyDescent="0.25">
      <c r="B22" s="13" t="str">
        <f t="shared" si="0"/>
        <v>Di</v>
      </c>
      <c r="C22" s="1">
        <f>IFERROR(IF(MONTH(WORKDAY.INTL($D$2-1,ROWS($C$8:C22),$M$9,$O$2:$O$8))=MONTH($D$2),WORKDAY.INTL($D$2-1,ROWS($C$8:C22),$M$9,$O$2:$O$8),""),"")</f>
        <v>42906</v>
      </c>
      <c r="E22" s="28"/>
      <c r="F22" s="28"/>
      <c r="G22" s="27" t="str">
        <f t="shared" si="1"/>
        <v/>
      </c>
      <c r="H22" s="27" t="str">
        <f t="shared" si="2"/>
        <v/>
      </c>
      <c r="I22" s="27" t="str">
        <f t="shared" si="3"/>
        <v/>
      </c>
    </row>
    <row r="23" spans="2:18" x14ac:dyDescent="0.25">
      <c r="B23" s="13" t="str">
        <f t="shared" si="0"/>
        <v>Mi</v>
      </c>
      <c r="C23" s="1">
        <f>IFERROR(IF(MONTH(WORKDAY.INTL($D$2-1,ROWS($C$8:C23),$M$9,$O$2:$O$8))=MONTH($D$2),WORKDAY.INTL($D$2-1,ROWS($C$8:C23),$M$9,$O$2:$O$8),""),"")</f>
        <v>42907</v>
      </c>
      <c r="E23" s="28"/>
      <c r="F23" s="28"/>
      <c r="G23" s="27" t="str">
        <f t="shared" si="1"/>
        <v/>
      </c>
      <c r="H23" s="27" t="str">
        <f t="shared" si="2"/>
        <v/>
      </c>
      <c r="I23" s="27" t="str">
        <f t="shared" si="3"/>
        <v/>
      </c>
    </row>
    <row r="24" spans="2:18" x14ac:dyDescent="0.25">
      <c r="B24" s="13" t="str">
        <f t="shared" si="0"/>
        <v>Do</v>
      </c>
      <c r="C24" s="1">
        <f>IFERROR(IF(MONTH(WORKDAY.INTL($D$2-1,ROWS($C$8:C24),$M$9,$O$2:$O$8))=MONTH($D$2),WORKDAY.INTL($D$2-1,ROWS($C$8:C24),$M$9,$O$2:$O$8),""),"")</f>
        <v>42908</v>
      </c>
      <c r="E24" s="28"/>
      <c r="F24" s="28"/>
      <c r="G24" s="27" t="str">
        <f t="shared" si="1"/>
        <v/>
      </c>
      <c r="H24" s="27" t="str">
        <f t="shared" si="2"/>
        <v/>
      </c>
      <c r="I24" s="27" t="str">
        <f t="shared" si="3"/>
        <v/>
      </c>
    </row>
    <row r="25" spans="2:18" x14ac:dyDescent="0.25">
      <c r="B25" s="13" t="str">
        <f t="shared" si="0"/>
        <v>Fr</v>
      </c>
      <c r="C25" s="1">
        <f>IFERROR(IF(MONTH(WORKDAY.INTL($D$2-1,ROWS($C$8:C25),$M$9,$O$2:$O$8))=MONTH($D$2),WORKDAY.INTL($D$2-1,ROWS($C$8:C25),$M$9,$O$2:$O$8),""),"")</f>
        <v>42909</v>
      </c>
      <c r="E25" s="28"/>
      <c r="F25" s="28"/>
      <c r="G25" s="27" t="str">
        <f t="shared" si="1"/>
        <v/>
      </c>
      <c r="H25" s="27" t="str">
        <f t="shared" si="2"/>
        <v/>
      </c>
      <c r="I25" s="27" t="str">
        <f t="shared" si="3"/>
        <v/>
      </c>
    </row>
    <row r="26" spans="2:18" x14ac:dyDescent="0.25">
      <c r="B26" s="13" t="str">
        <f t="shared" si="0"/>
        <v>Sa</v>
      </c>
      <c r="C26" s="1">
        <f>IFERROR(IF(MONTH(WORKDAY.INTL($D$2-1,ROWS($C$8:C26),$M$9,$O$2:$O$8))=MONTH($D$2),WORKDAY.INTL($D$2-1,ROWS($C$8:C26),$M$9,$O$2:$O$8),""),"")</f>
        <v>42910</v>
      </c>
      <c r="E26" s="28"/>
      <c r="F26" s="28"/>
      <c r="G26" s="27" t="str">
        <f t="shared" si="1"/>
        <v/>
      </c>
      <c r="H26" s="27" t="str">
        <f t="shared" si="2"/>
        <v/>
      </c>
      <c r="I26" s="27" t="str">
        <f t="shared" si="3"/>
        <v/>
      </c>
    </row>
    <row r="27" spans="2:18" x14ac:dyDescent="0.25">
      <c r="B27" s="13" t="str">
        <f t="shared" si="0"/>
        <v>So</v>
      </c>
      <c r="C27" s="1">
        <f>IFERROR(IF(MONTH(WORKDAY.INTL($D$2-1,ROWS($C$8:C27),$M$9,$O$2:$O$8))=MONTH($D$2),WORKDAY.INTL($D$2-1,ROWS($C$8:C27),$M$9,$O$2:$O$8),""),"")</f>
        <v>42911</v>
      </c>
      <c r="E27" s="28"/>
      <c r="F27" s="28"/>
      <c r="G27" s="27" t="str">
        <f t="shared" si="1"/>
        <v/>
      </c>
      <c r="H27" s="27" t="str">
        <f t="shared" si="2"/>
        <v/>
      </c>
      <c r="I27" s="27" t="str">
        <f t="shared" si="3"/>
        <v/>
      </c>
    </row>
    <row r="28" spans="2:18" x14ac:dyDescent="0.25">
      <c r="B28" s="13" t="str">
        <f t="shared" si="0"/>
        <v>Di</v>
      </c>
      <c r="C28" s="1">
        <f>IFERROR(IF(MONTH(WORKDAY.INTL($D$2-1,ROWS($C$8:C28),$M$9,$O$2:$O$8))=MONTH($D$2),WORKDAY.INTL($D$2-1,ROWS($C$8:C28),$M$9,$O$2:$O$8),""),"")</f>
        <v>42913</v>
      </c>
      <c r="E28" s="28"/>
      <c r="F28" s="28"/>
      <c r="G28" s="27" t="str">
        <f t="shared" si="1"/>
        <v/>
      </c>
      <c r="H28" s="27" t="str">
        <f t="shared" si="2"/>
        <v/>
      </c>
      <c r="I28" s="27" t="str">
        <f t="shared" si="3"/>
        <v/>
      </c>
    </row>
    <row r="29" spans="2:18" x14ac:dyDescent="0.25">
      <c r="B29" s="13" t="str">
        <f t="shared" si="0"/>
        <v>Mi</v>
      </c>
      <c r="C29" s="1">
        <f>IFERROR(IF(MONTH(WORKDAY.INTL($D$2-1,ROWS($C$8:C29),$M$9,$O$2:$O$8))=MONTH($D$2),WORKDAY.INTL($D$2-1,ROWS($C$8:C29),$M$9,$O$2:$O$8),""),"")</f>
        <v>42914</v>
      </c>
      <c r="E29" s="28"/>
      <c r="F29" s="28"/>
      <c r="G29" s="27" t="str">
        <f t="shared" si="1"/>
        <v/>
      </c>
      <c r="H29" s="27" t="str">
        <f t="shared" si="2"/>
        <v/>
      </c>
      <c r="I29" s="27" t="str">
        <f t="shared" si="3"/>
        <v/>
      </c>
    </row>
    <row r="30" spans="2:18" x14ac:dyDescent="0.25">
      <c r="B30" s="13" t="str">
        <f t="shared" si="0"/>
        <v>Do</v>
      </c>
      <c r="C30" s="1">
        <f>IFERROR(IF(MONTH(WORKDAY.INTL($D$2-1,ROWS($C$8:C30),$M$9,$O$2:$O$8))=MONTH($D$2),WORKDAY.INTL($D$2-1,ROWS($C$8:C30),$M$9,$O$2:$O$8),""),"")</f>
        <v>42915</v>
      </c>
      <c r="E30" s="28"/>
      <c r="F30" s="28"/>
      <c r="G30" s="27" t="str">
        <f t="shared" si="1"/>
        <v/>
      </c>
      <c r="H30" s="27" t="str">
        <f t="shared" si="2"/>
        <v/>
      </c>
      <c r="I30" s="27" t="str">
        <f t="shared" si="3"/>
        <v/>
      </c>
    </row>
    <row r="31" spans="2:18" x14ac:dyDescent="0.25">
      <c r="B31" s="13" t="str">
        <f t="shared" si="0"/>
        <v>Fr</v>
      </c>
      <c r="C31" s="1">
        <f>IFERROR(IF(MONTH(WORKDAY.INTL($D$2-1,ROWS($C$8:C31),$M$9,$O$2:$O$8))=MONTH($D$2),WORKDAY.INTL($D$2-1,ROWS($C$8:C31),$M$9,$O$2:$O$8),""),"")</f>
        <v>42916</v>
      </c>
      <c r="E31" s="28"/>
      <c r="F31" s="28"/>
      <c r="G31" s="27" t="str">
        <f t="shared" si="1"/>
        <v/>
      </c>
      <c r="H31" s="27" t="str">
        <f t="shared" si="2"/>
        <v/>
      </c>
      <c r="I31" s="27" t="str">
        <f t="shared" si="3"/>
        <v/>
      </c>
    </row>
    <row r="32" spans="2:18" x14ac:dyDescent="0.25">
      <c r="B32" s="13" t="str">
        <f t="shared" si="0"/>
        <v/>
      </c>
      <c r="C32" s="1" t="str">
        <f>IFERROR(IF(MONTH(WORKDAY.INTL($D$2-1,ROWS($C$8:C32),$M$9,$O$2:$O$8))=MONTH($D$2),WORKDAY.INTL($D$2-1,ROWS($C$8:C32),$M$9,$O$2:$O$8),""),"")</f>
        <v/>
      </c>
      <c r="E32" s="28"/>
      <c r="F32" s="28"/>
      <c r="G32" s="27" t="str">
        <f t="shared" si="1"/>
        <v/>
      </c>
      <c r="H32" s="27" t="str">
        <f t="shared" si="2"/>
        <v/>
      </c>
      <c r="I32" s="27" t="str">
        <f t="shared" si="3"/>
        <v/>
      </c>
    </row>
    <row r="33" spans="2:10" x14ac:dyDescent="0.25">
      <c r="B33" s="13" t="str">
        <f t="shared" si="0"/>
        <v/>
      </c>
      <c r="C33" s="47" t="str">
        <f>IFERROR(IF(MONTH(WORKDAY.INTL($D$2-1,ROWS($C$8:C33),$M$9,$O$2:$O$8))=MONTH($D$2),WORKDAY.INTL($D$2-1,ROWS($C$8:C33),$M$9,$O$2:$O$8),""),"")</f>
        <v/>
      </c>
      <c r="D33" s="47"/>
      <c r="E33" s="28"/>
      <c r="F33" s="28"/>
      <c r="G33" s="48" t="str">
        <f t="shared" si="1"/>
        <v/>
      </c>
      <c r="H33" s="48" t="str">
        <f t="shared" si="2"/>
        <v/>
      </c>
      <c r="I33" s="48" t="str">
        <f t="shared" si="3"/>
        <v/>
      </c>
    </row>
    <row r="34" spans="2:10" x14ac:dyDescent="0.25">
      <c r="B34" s="13" t="str">
        <f t="shared" si="0"/>
        <v/>
      </c>
      <c r="C34" s="47" t="str">
        <f>IFERROR(IF(MONTH(WORKDAY.INTL($D$2-1,ROWS($C$8:C34),$M$9,$O$2:$O$8))=MONTH($D$2),WORKDAY.INTL($D$2-1,ROWS($C$8:C34),$M$9,$O$2:$O$8),""),"")</f>
        <v/>
      </c>
      <c r="D34" s="47"/>
      <c r="E34" s="28"/>
      <c r="F34" s="28"/>
      <c r="G34" s="48" t="str">
        <f t="shared" si="1"/>
        <v/>
      </c>
      <c r="H34" s="48" t="str">
        <f t="shared" si="2"/>
        <v/>
      </c>
      <c r="I34" s="48" t="str">
        <f t="shared" si="3"/>
        <v/>
      </c>
    </row>
    <row r="35" spans="2:10" x14ac:dyDescent="0.25">
      <c r="B35" s="13" t="str">
        <f t="shared" si="0"/>
        <v/>
      </c>
      <c r="C35" s="47" t="str">
        <f>IFERROR(IF(MONTH(WORKDAY.INTL($D$2-1,ROWS($C$8:C35),$M$9,$O$2:$O$8))=MONTH($D$2),WORKDAY.INTL($D$2-1,ROWS($C$8:C35),$M$9,$O$2:$O$8),""),"")</f>
        <v/>
      </c>
      <c r="D35" s="47"/>
      <c r="E35" s="28"/>
      <c r="F35" s="28"/>
      <c r="G35" s="48" t="str">
        <f t="shared" si="1"/>
        <v/>
      </c>
      <c r="H35" s="48" t="str">
        <f t="shared" si="2"/>
        <v/>
      </c>
      <c r="I35" s="48" t="str">
        <f t="shared" si="3"/>
        <v/>
      </c>
    </row>
    <row r="36" spans="2:10" x14ac:dyDescent="0.25">
      <c r="B36" s="13" t="str">
        <f t="shared" si="0"/>
        <v/>
      </c>
      <c r="C36" s="47" t="str">
        <f>IFERROR(IF(MONTH(WORKDAY.INTL($D$2-1,ROWS($C$8:C36),$M$9,$O$2:$O$8))=MONTH($D$2),WORKDAY.INTL($D$2-1,ROWS($C$8:C36),$M$9,$O$2:$O$8),""),"")</f>
        <v/>
      </c>
      <c r="D36" s="47"/>
      <c r="E36" s="28"/>
      <c r="F36" s="28"/>
      <c r="G36" s="48" t="str">
        <f t="shared" si="1"/>
        <v/>
      </c>
      <c r="H36" s="48" t="str">
        <f t="shared" si="2"/>
        <v/>
      </c>
      <c r="I36" s="48" t="str">
        <f t="shared" si="3"/>
        <v/>
      </c>
    </row>
    <row r="37" spans="2:10" x14ac:dyDescent="0.25">
      <c r="B37" s="13" t="str">
        <f t="shared" si="0"/>
        <v/>
      </c>
      <c r="C37" s="47" t="str">
        <f>IFERROR(IF(MONTH(WORKDAY.INTL($D$2-1,ROWS($C$8:C37),$M$9,$O$2:$O$8))=MONTH($D$2),WORKDAY.INTL($D$2-1,ROWS($C$8:C37),$M$9,$O$2:$O$8),""),"")</f>
        <v/>
      </c>
      <c r="D37" s="47"/>
      <c r="E37" s="28"/>
      <c r="F37" s="28"/>
      <c r="G37" s="48" t="str">
        <f t="shared" si="1"/>
        <v/>
      </c>
      <c r="H37" s="48" t="str">
        <f t="shared" si="2"/>
        <v/>
      </c>
      <c r="I37" s="48" t="str">
        <f t="shared" si="3"/>
        <v/>
      </c>
    </row>
    <row r="38" spans="2:10" x14ac:dyDescent="0.25">
      <c r="B38" s="13" t="str">
        <f t="shared" si="0"/>
        <v/>
      </c>
      <c r="C38" s="47" t="str">
        <f>IFERROR(IF(MONTH(WORKDAY.INTL($D$2-1,ROWS($C$8:C38),$M$9,$O$2:$O$8))=MONTH($D$2),WORKDAY.INTL($D$2-1,ROWS($C$8:C38),$M$9,$O$2:$O$8),""),"")</f>
        <v/>
      </c>
      <c r="D38" s="47"/>
      <c r="E38" s="28"/>
      <c r="F38" s="28"/>
      <c r="G38" s="48" t="str">
        <f t="shared" si="1"/>
        <v/>
      </c>
      <c r="H38" s="48" t="str">
        <f t="shared" si="2"/>
        <v/>
      </c>
      <c r="I38" s="48" t="str">
        <f t="shared" si="3"/>
        <v/>
      </c>
    </row>
    <row r="40" spans="2:10" x14ac:dyDescent="0.25">
      <c r="C40" s="47" t="s">
        <v>52</v>
      </c>
    </row>
    <row r="41" spans="2:10" x14ac:dyDescent="0.25">
      <c r="C41" s="1" t="str">
        <f>"wird die Zahlung in Höhe von EUR "&amp;TEXT(F4,"#.##0,00")&amp;" fällig."</f>
        <v>wird die Zahlung in Höhe von EUR 397,50 fällig.</v>
      </c>
    </row>
    <row r="43" spans="2:10" x14ac:dyDescent="0.25">
      <c r="B43" s="65"/>
      <c r="C43" s="64"/>
      <c r="D43" s="59"/>
      <c r="E43" s="59"/>
      <c r="F43" s="66"/>
      <c r="G43" s="58" t="s">
        <v>53</v>
      </c>
      <c r="H43" s="59"/>
      <c r="I43" s="57"/>
    </row>
    <row r="44" spans="2:10" x14ac:dyDescent="0.25">
      <c r="B44" s="63"/>
      <c r="C44" s="46" t="s">
        <v>54</v>
      </c>
      <c r="D44" s="46" t="str">
        <f>F2</f>
        <v>Name 1</v>
      </c>
      <c r="F44" s="58"/>
      <c r="G44" s="58"/>
      <c r="H44" s="58"/>
      <c r="I44" s="49"/>
    </row>
    <row r="45" spans="2:10" s="49" customFormat="1" x14ac:dyDescent="0.25">
      <c r="B45" s="63"/>
      <c r="C45" s="46"/>
      <c r="D45" s="46"/>
      <c r="E45" s="50"/>
      <c r="F45" s="58"/>
      <c r="G45" s="58"/>
      <c r="H45" s="58"/>
      <c r="J45" s="50"/>
    </row>
    <row r="46" spans="2:10" x14ac:dyDescent="0.25">
      <c r="C46" s="58"/>
      <c r="D46" s="46"/>
      <c r="E46" s="58"/>
      <c r="F46" s="58"/>
      <c r="G46" s="58"/>
      <c r="H46" s="58"/>
      <c r="I46" s="49"/>
    </row>
    <row r="47" spans="2:10" x14ac:dyDescent="0.25">
      <c r="B47" s="63"/>
      <c r="C47" s="64"/>
      <c r="D47" s="59"/>
      <c r="E47" s="59"/>
      <c r="F47" s="66"/>
      <c r="G47" s="58" t="s">
        <v>53</v>
      </c>
      <c r="H47" s="59"/>
      <c r="I47" s="57"/>
    </row>
    <row r="48" spans="2:10" x14ac:dyDescent="0.25">
      <c r="B48" s="61"/>
      <c r="C48" s="62" t="s">
        <v>55</v>
      </c>
      <c r="E48" s="58"/>
      <c r="F48" s="58"/>
      <c r="G48" s="58"/>
      <c r="H48" s="58"/>
      <c r="I48" s="49"/>
    </row>
  </sheetData>
  <mergeCells count="2">
    <mergeCell ref="Q1:R1"/>
    <mergeCell ref="H6:H7"/>
  </mergeCells>
  <conditionalFormatting sqref="B8:I38">
    <cfRule type="expression" dxfId="11" priority="3">
      <formula>OR($B8="Sa",$B8="So")</formula>
    </cfRule>
  </conditionalFormatting>
  <conditionalFormatting sqref="B9:I38">
    <cfRule type="expression" dxfId="10" priority="2">
      <formula>WEEKDAY($C8,2)&gt;=WEEKDAY($C9,2)</formula>
    </cfRule>
  </conditionalFormatting>
  <conditionalFormatting sqref="D8:D38">
    <cfRule type="expression" dxfId="9" priority="1">
      <formula>AND(OR(ISBLANK($E8),ISBLANK($F8)),$D8&lt;&gt;"")</formula>
    </cfRule>
  </conditionalFormatting>
  <dataValidations count="2">
    <dataValidation type="list" allowBlank="1" showInputMessage="1" showErrorMessage="1" sqref="F2:G2">
      <formula1>$Q$13:$Q$17</formula1>
    </dataValidation>
    <dataValidation type="list" allowBlank="1" showInputMessage="1" showErrorMessage="1" sqref="D8:D38">
      <formula1>"Büro,Vertrieb,Verkauf,Werbung"</formula1>
    </dataValidation>
  </dataValidations>
  <pageMargins left="0.7" right="0.7" top="0.92812499999999998" bottom="0.78740157499999996" header="0.3" footer="0.3"/>
  <pageSetup paperSize="9" scale="99" orientation="portrait" verticalDpi="0" r:id="rId1"/>
  <headerFooter>
    <oddHeader>&amp;LMontanuniversität Leoben&amp;R&amp;G</oddHeader>
    <oddFooter>&amp;LStundenzettel&amp;R&amp;D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5" name="Check Box 1">
              <controlPr defaultSize="0" autoFill="0" autoLine="0" autoPict="0">
                <anchor moveWithCells="1">
                  <from>
                    <xdr:col>11</xdr:col>
                    <xdr:colOff>0</xdr:colOff>
                    <xdr:row>0</xdr:row>
                    <xdr:rowOff>190500</xdr:rowOff>
                  </from>
                  <to>
                    <xdr:col>11</xdr:col>
                    <xdr:colOff>876300</xdr:colOff>
                    <xdr:row>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6" name="Check Box 2">
              <controlPr defaultSize="0" autoFill="0" autoLine="0" autoPict="0">
                <anchor moveWithCells="1">
                  <from>
                    <xdr:col>11</xdr:col>
                    <xdr:colOff>0</xdr:colOff>
                    <xdr:row>1</xdr:row>
                    <xdr:rowOff>171450</xdr:rowOff>
                  </from>
                  <to>
                    <xdr:col>11</xdr:col>
                    <xdr:colOff>885825</xdr:colOff>
                    <xdr:row>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7" name="Check Box 3">
              <controlPr defaultSize="0" autoFill="0" autoLine="0" autoPict="0">
                <anchor moveWithCells="1">
                  <from>
                    <xdr:col>11</xdr:col>
                    <xdr:colOff>0</xdr:colOff>
                    <xdr:row>3</xdr:row>
                    <xdr:rowOff>0</xdr:rowOff>
                  </from>
                  <to>
                    <xdr:col>11</xdr:col>
                    <xdr:colOff>885825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2" r:id="rId8" name="Check Box 4">
              <controlPr defaultSize="0" autoFill="0" autoLine="0" autoPict="0">
                <anchor moveWithCells="1">
                  <from>
                    <xdr:col>10</xdr:col>
                    <xdr:colOff>752475</xdr:colOff>
                    <xdr:row>3</xdr:row>
                    <xdr:rowOff>171450</xdr:rowOff>
                  </from>
                  <to>
                    <xdr:col>11</xdr:col>
                    <xdr:colOff>885825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3" r:id="rId9" name="Check Box 5">
              <controlPr defaultSize="0" autoFill="0" autoLine="0" autoPict="0">
                <anchor moveWithCells="1">
                  <from>
                    <xdr:col>11</xdr:col>
                    <xdr:colOff>0</xdr:colOff>
                    <xdr:row>5</xdr:row>
                    <xdr:rowOff>0</xdr:rowOff>
                  </from>
                  <to>
                    <xdr:col>11</xdr:col>
                    <xdr:colOff>885825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4" r:id="rId10" name="Check Box 6">
              <controlPr defaultSize="0" autoFill="0" autoLine="0" autoPict="0">
                <anchor moveWithCells="1">
                  <from>
                    <xdr:col>11</xdr:col>
                    <xdr:colOff>0</xdr:colOff>
                    <xdr:row>6</xdr:row>
                    <xdr:rowOff>0</xdr:rowOff>
                  </from>
                  <to>
                    <xdr:col>11</xdr:col>
                    <xdr:colOff>885825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5" r:id="rId11" name="Check Box 7">
              <controlPr defaultSize="0" autoFill="0" autoLine="0" autoPict="0">
                <anchor moveWithCells="1">
                  <from>
                    <xdr:col>11</xdr:col>
                    <xdr:colOff>0</xdr:colOff>
                    <xdr:row>7</xdr:row>
                    <xdr:rowOff>9525</xdr:rowOff>
                  </from>
                  <to>
                    <xdr:col>11</xdr:col>
                    <xdr:colOff>885825</xdr:colOff>
                    <xdr:row>8</xdr:row>
                    <xdr:rowOff>38100</xdr:rowOff>
                  </to>
                </anchor>
              </controlPr>
            </control>
          </mc:Choice>
        </mc:AlternateContent>
      </controls>
    </mc:Choice>
  </mc:AlternateContent>
  <tableParts count="1">
    <tablePart r:id="rId1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L V / e S u + 7 G g y n A A A A + A A A A B I A H A B D b 2 5 m a W c v U G F j a 2 F n Z S 5 4 b W w g o h g A K K A U A A A A A A A A A A A A A A A A A A A A A A A A A A A A h Y / R C o I w G I V f R X b v N q d k y O 8 k u k 0 I i u h 2 z K U j n a G z + W 5 d 9 E i 9 Q k J Z 3 X V 5 D t + B 7 z x u d 8 j G p v a u q u t 1 a 1 I U Y I o 8 Z W R b a F O m a L A n f 4 k y D l s h z 6 J U 3 g S b P h l 7 n a L K 2 k t C i H M O u x C 3 X U k Y p Q E 5 5 p u d r F Q j f G 1 6 K 4 x U 6 L M q / q 8 Q h 8 N L h j M c L X A U h w z H L A A y 1 5 B r 8 0 X Y Z I w p k J 8 S 1 k N t h 0 7 x Q v m r P Z A 5 A n m / 4 E 9 Q S w M E F A A C A A g A L V / e S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1 f 3 k o o i k e 4 D g A A A B E A A A A T A B w A R m 9 y b X V s Y X M v U 2 V j d G l v b j E u b S C i G A A o o B Q A A A A A A A A A A A A A A A A A A A A A A A A A A A A r T k 0 u y c z P U w i G 0 I b W A F B L A Q I t A B Q A A g A I A C 1 f 3 k r v u x o M p w A A A P g A A A A S A A A A A A A A A A A A A A A A A A A A A A B D b 2 5 m a W c v U G F j a 2 F n Z S 5 4 b W x Q S w E C L Q A U A A I A C A A t X 9 5 K D 8 r p q 6 Q A A A D p A A A A E w A A A A A A A A A A A A A A A A D z A A A A W 0 N v b n R l b n R f V H l w Z X N d L n h t b F B L A Q I t A B Q A A g A I A C 1 f 3 k o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s U g I j 8 u L P S Z o w 4 p 4 F N D l O A A A A A A I A A A A A A A N m A A D A A A A A E A A A A N 1 t L i L z S n n A A o + X E + P / u i w A A A A A B I A A A K A A A A A Q A A A A w V x 2 a a C s O y i V y 3 X o 1 N q O o 1 A A A A B f Y p e j 7 w C p L g Y w n o T z n / Q j x 5 9 R s G u T D o n M Q W Z f W 1 D R U G 6 P v m M O 9 l A l U j O x c m 5 h v e v u I E 5 n 9 9 n T y u 9 B 0 0 U g L v G D m r y 0 7 1 L + Y 8 m i m q N 7 o + + Q U R Q A A A A R H O W E t f F O O d 8 p r M 9 f / E L F u t S Y K w = = < / D a t a M a s h u p > 
</file>

<file path=customXml/itemProps1.xml><?xml version="1.0" encoding="utf-8"?>
<ds:datastoreItem xmlns:ds="http://schemas.openxmlformats.org/officeDocument/2006/customXml" ds:itemID="{BAF560F1-2E15-4558-9280-13FA168D39D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3</vt:i4>
      </vt:variant>
    </vt:vector>
  </HeadingPairs>
  <TitlesOfParts>
    <vt:vector size="14" baseType="lpstr">
      <vt:lpstr>1-Tage hinzurechnen</vt:lpstr>
      <vt:lpstr>2-WE u.freie Tage herausrechnen</vt:lpstr>
      <vt:lpstr>3-Liste auf Monat beschränken</vt:lpstr>
      <vt:lpstr>4-Kontrollkästchen einfügen</vt:lpstr>
      <vt:lpstr>5-Daten erweitern</vt:lpstr>
      <vt:lpstr>6-Bedingte Formaierung</vt:lpstr>
      <vt:lpstr>6-Uhrzeiten</vt:lpstr>
      <vt:lpstr>6-Gesamtstd. u. Entgelt</vt:lpstr>
      <vt:lpstr>7-Ausdruck vorbereiten</vt:lpstr>
      <vt:lpstr>8-Blatt schützen</vt:lpstr>
      <vt:lpstr>9-fertige Stundenabrechnug</vt:lpstr>
      <vt:lpstr>'7-Ausdruck vorbereiten'!Druckbereich</vt:lpstr>
      <vt:lpstr>'8-Blatt schützen'!Druckbereich</vt:lpstr>
      <vt:lpstr>'9-fertige Stundenabrechnug'!Druckbereich</vt:lpstr>
    </vt:vector>
  </TitlesOfParts>
  <Company>Montanuniversität Leoben</Company>
  <LinksUpToDate>false</LinksUpToDate>
  <SharedDoc>false</SharedDoc>
  <HyperlinkBase>https://thehosblog.com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Uebung Excel 2010 - Funktionen</dc:title>
  <dc:subject>Stundenabrechnung</dc:subject>
  <dc:creator>Dagmar Serb</dc:creator>
  <dc:description>Diese Übung basiert auf einer Idee von Andreas Thehos</dc:description>
  <cp:lastModifiedBy>ziduser</cp:lastModifiedBy>
  <cp:lastPrinted>2017-07-05T09:18:46Z</cp:lastPrinted>
  <dcterms:created xsi:type="dcterms:W3CDTF">2016-02-29T08:43:55Z</dcterms:created>
  <dcterms:modified xsi:type="dcterms:W3CDTF">2017-07-05T09:39:32Z</dcterms:modified>
  <cp:category>Schulungen</cp:category>
</cp:coreProperties>
</file>