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/>
  <mc:AlternateContent xmlns:mc="http://schemas.openxmlformats.org/markup-compatibility/2006">
    <mc:Choice Requires="x15">
      <x15ac:absPath xmlns:x15ac="http://schemas.microsoft.com/office/spreadsheetml/2010/11/ac" url="C:\Users\p0610638\Schulungen\MS EXCEL 2010\Uebungsdateien\"/>
    </mc:Choice>
  </mc:AlternateContent>
  <bookViews>
    <workbookView xWindow="240" yWindow="225" windowWidth="18510" windowHeight="10440" tabRatio="996" activeTab="15"/>
  </bookViews>
  <sheets>
    <sheet name="Monatsumsätze-1 " sheetId="1" r:id="rId1"/>
    <sheet name="Monatsumsätze-1 Lösung" sheetId="4" r:id="rId2"/>
    <sheet name="Monatsumsätze-2" sheetId="25" r:id="rId3"/>
    <sheet name="Monatsumsätze-2 Lösung" sheetId="24" r:id="rId4"/>
    <sheet name="Autovermietung" sheetId="5" r:id="rId5"/>
    <sheet name="Autovermietung Lösung" sheetId="6" r:id="rId6"/>
    <sheet name="HappyHoliday" sheetId="9" r:id="rId7"/>
    <sheet name="HappyHoliday Lösung" sheetId="8" r:id="rId8"/>
    <sheet name="Lagerliste " sheetId="12" r:id="rId9"/>
    <sheet name="Lagerliste Lösung" sheetId="11" r:id="rId10"/>
    <sheet name="Listenpreise Golf Trend" sheetId="3" r:id="rId11"/>
    <sheet name="Listenpreise Golf Trend Lösung" sheetId="17" r:id="rId12"/>
    <sheet name="Nahrungsmittel" sheetId="14" r:id="rId13"/>
    <sheet name="Nahrungsmittel Lösung" sheetId="23" r:id="rId14"/>
    <sheet name="Mitarbeiter" sheetId="16" r:id="rId15"/>
    <sheet name="Mitarbeiter Lösung" sheetId="20" r:id="rId16"/>
  </sheets>
  <definedNames>
    <definedName name="_xlnm._FilterDatabase" localSheetId="10" hidden="1">'Listenpreise Golf Trend'!$A$1:$H$35</definedName>
    <definedName name="_xlnm._FilterDatabase" localSheetId="11" hidden="1">'Listenpreise Golf Trend Lösung'!$A$1:$H$35</definedName>
    <definedName name="_xlnm._FilterDatabase" localSheetId="14" hidden="1">Mitarbeiter!$A$1:$C$32</definedName>
    <definedName name="_xlnm._FilterDatabase" localSheetId="15" hidden="1">'Mitarbeiter Lösung'!$A$1:$C$32</definedName>
  </definedNames>
  <calcPr calcId="171027"/>
</workbook>
</file>

<file path=xl/calcChain.xml><?xml version="1.0" encoding="utf-8"?>
<calcChain xmlns="http://schemas.openxmlformats.org/spreadsheetml/2006/main">
  <c r="E4" i="1" l="1"/>
  <c r="E5" i="1"/>
  <c r="E6" i="1"/>
  <c r="E3" i="1"/>
  <c r="C7" i="1"/>
  <c r="D7" i="1"/>
  <c r="B7" i="1"/>
  <c r="E7" i="1" l="1"/>
  <c r="E18" i="24"/>
  <c r="D18" i="24"/>
  <c r="C18" i="24"/>
  <c r="B18" i="24"/>
  <c r="F17" i="24"/>
  <c r="F16" i="24"/>
  <c r="F15" i="24"/>
  <c r="F14" i="24"/>
  <c r="F18" i="24" l="1"/>
  <c r="E8" i="25"/>
  <c r="D8" i="25"/>
  <c r="C8" i="25"/>
  <c r="B8" i="25"/>
  <c r="F7" i="25"/>
  <c r="F6" i="25"/>
  <c r="F5" i="25"/>
  <c r="F4" i="25"/>
  <c r="E8" i="24"/>
  <c r="D8" i="24"/>
  <c r="C8" i="24"/>
  <c r="B8" i="24"/>
  <c r="F7" i="24"/>
  <c r="F6" i="24"/>
  <c r="F5" i="24"/>
  <c r="F4" i="24"/>
  <c r="F8" i="24" l="1"/>
  <c r="F8" i="25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0" i="11" l="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B7" i="5" l="1"/>
  <c r="E16" i="6" l="1"/>
  <c r="D16" i="6"/>
  <c r="C16" i="6"/>
  <c r="B16" i="6"/>
  <c r="F15" i="6"/>
  <c r="F14" i="6"/>
  <c r="E13" i="6"/>
  <c r="D13" i="6"/>
  <c r="C13" i="6"/>
  <c r="B13" i="6"/>
  <c r="F12" i="6"/>
  <c r="F11" i="6"/>
  <c r="F10" i="6"/>
  <c r="E9" i="6"/>
  <c r="D9" i="6"/>
  <c r="C9" i="6"/>
  <c r="B9" i="6"/>
  <c r="F8" i="6"/>
  <c r="E7" i="6"/>
  <c r="D7" i="6"/>
  <c r="C7" i="6"/>
  <c r="B7" i="6"/>
  <c r="F6" i="6"/>
  <c r="F5" i="6"/>
  <c r="F4" i="6"/>
  <c r="F7" i="6" l="1"/>
  <c r="F13" i="6"/>
  <c r="F9" i="6"/>
  <c r="B17" i="6"/>
  <c r="C17" i="6"/>
  <c r="D17" i="6"/>
  <c r="E17" i="6"/>
  <c r="F16" i="6"/>
  <c r="F17" i="6" s="1"/>
  <c r="E16" i="5"/>
  <c r="D16" i="5"/>
  <c r="C16" i="5"/>
  <c r="B16" i="5"/>
  <c r="F15" i="5"/>
  <c r="F14" i="5"/>
  <c r="E13" i="5"/>
  <c r="D13" i="5"/>
  <c r="C13" i="5"/>
  <c r="B13" i="5"/>
  <c r="F12" i="5"/>
  <c r="F11" i="5"/>
  <c r="F10" i="5"/>
  <c r="E9" i="5"/>
  <c r="D9" i="5"/>
  <c r="C9" i="5"/>
  <c r="B9" i="5"/>
  <c r="F8" i="5"/>
  <c r="E7" i="5"/>
  <c r="D7" i="5"/>
  <c r="C7" i="5"/>
  <c r="F7" i="5" s="1"/>
  <c r="F6" i="5"/>
  <c r="F5" i="5"/>
  <c r="F4" i="5"/>
  <c r="F13" i="5" l="1"/>
  <c r="F9" i="5"/>
  <c r="B17" i="5"/>
  <c r="C17" i="5"/>
  <c r="D17" i="5"/>
  <c r="E17" i="5"/>
  <c r="F16" i="5"/>
  <c r="F17" i="5" s="1"/>
  <c r="E8" i="4" l="1"/>
  <c r="C17" i="4"/>
  <c r="D8" i="4"/>
  <c r="C8" i="4"/>
  <c r="B8" i="4"/>
  <c r="F5" i="4" l="1"/>
  <c r="F6" i="4"/>
  <c r="F7" i="4"/>
  <c r="F4" i="4"/>
  <c r="F8" i="4" s="1"/>
</calcChain>
</file>

<file path=xl/sharedStrings.xml><?xml version="1.0" encoding="utf-8"?>
<sst xmlns="http://schemas.openxmlformats.org/spreadsheetml/2006/main" count="725" uniqueCount="185">
  <si>
    <t>Monatsumsätze</t>
  </si>
  <si>
    <t>Schokoriegel</t>
  </si>
  <si>
    <t>Fruchtgummi</t>
  </si>
  <si>
    <t>Kaugummi</t>
  </si>
  <si>
    <t>Summe</t>
  </si>
  <si>
    <t>März</t>
  </si>
  <si>
    <t>April</t>
  </si>
  <si>
    <t>Mai</t>
  </si>
  <si>
    <t>Juni</t>
  </si>
  <si>
    <t>Bonbons</t>
  </si>
  <si>
    <t>Juli</t>
  </si>
  <si>
    <t>Modell</t>
  </si>
  <si>
    <t>B/D</t>
  </si>
  <si>
    <t>PS/kW</t>
  </si>
  <si>
    <t>Hubraum</t>
  </si>
  <si>
    <t>Getriebe</t>
  </si>
  <si>
    <t>Türen</t>
  </si>
  <si>
    <t>Golf Trendline</t>
  </si>
  <si>
    <t>B</t>
  </si>
  <si>
    <t>80/59</t>
  </si>
  <si>
    <t>5 Gang</t>
  </si>
  <si>
    <t>Golf Trendline TSI</t>
  </si>
  <si>
    <t>85/63</t>
  </si>
  <si>
    <t>DSG 7-Gang</t>
  </si>
  <si>
    <t>Golf Trendline BlueMotion Technology TSI</t>
  </si>
  <si>
    <t>105/77</t>
  </si>
  <si>
    <t>6 Gang</t>
  </si>
  <si>
    <t>Nova 1)</t>
  </si>
  <si>
    <t>Listenpreis 2)</t>
  </si>
  <si>
    <t>122/90</t>
  </si>
  <si>
    <t>Golf Trendline TDI</t>
  </si>
  <si>
    <t>D</t>
  </si>
  <si>
    <t>90/66</t>
  </si>
  <si>
    <t>Golf Trendline BlueMotion Technology TDI</t>
  </si>
  <si>
    <t>140/103</t>
  </si>
  <si>
    <t>Golf Trendline TDI 4MOTION</t>
  </si>
  <si>
    <t>DSG 6-Gang</t>
  </si>
  <si>
    <t>1. Quartal</t>
  </si>
  <si>
    <t>2. Quartal</t>
  </si>
  <si>
    <t>3. Quartal</t>
  </si>
  <si>
    <t>4. Quartal</t>
  </si>
  <si>
    <t>Gesamtjahr</t>
  </si>
  <si>
    <t>Kleinwagen Gesamt</t>
  </si>
  <si>
    <t>Mittelklasse Gesamt</t>
  </si>
  <si>
    <t>Obere Mittelklasse Gesamt</t>
  </si>
  <si>
    <t>Oberklasse Gesamt</t>
  </si>
  <si>
    <t>Gesamtsumme</t>
  </si>
  <si>
    <t>PKW 1</t>
  </si>
  <si>
    <t>PKW 2</t>
  </si>
  <si>
    <t>PKW 3</t>
  </si>
  <si>
    <t>PKW 4</t>
  </si>
  <si>
    <t>PKW 5</t>
  </si>
  <si>
    <t>PKW 6</t>
  </si>
  <si>
    <t>PKW 7</t>
  </si>
  <si>
    <t>PKW 8</t>
  </si>
  <si>
    <t>PKW 9</t>
  </si>
  <si>
    <t>Rent a Car</t>
  </si>
  <si>
    <t>Happy Holiday</t>
  </si>
  <si>
    <t>Reisemonat</t>
  </si>
  <si>
    <t>Reiseziel</t>
  </si>
  <si>
    <t>Jamaika</t>
  </si>
  <si>
    <t>September</t>
  </si>
  <si>
    <t>Oktober</t>
  </si>
  <si>
    <t>November</t>
  </si>
  <si>
    <t>Dezember</t>
  </si>
  <si>
    <t>Jänner</t>
  </si>
  <si>
    <t>Februar</t>
  </si>
  <si>
    <r>
      <t>Reisedauer</t>
    </r>
    <r>
      <rPr>
        <sz val="16"/>
        <color theme="1"/>
        <rFont val="Calibri"/>
        <family val="2"/>
        <scheme val="minor"/>
      </rPr>
      <t xml:space="preserve">        </t>
    </r>
    <r>
      <rPr>
        <sz val="20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Tagen,  max. 21</t>
    </r>
  </si>
  <si>
    <t>Produktgruppe</t>
  </si>
  <si>
    <t>Lagerstand</t>
  </si>
  <si>
    <t>Mindeststand</t>
  </si>
  <si>
    <t>Preis</t>
  </si>
  <si>
    <t>Lagerwert</t>
  </si>
  <si>
    <t>Geschirrspüler</t>
  </si>
  <si>
    <t>Hoover</t>
  </si>
  <si>
    <t>Kenwood Mini</t>
  </si>
  <si>
    <t>Miele</t>
  </si>
  <si>
    <t>Siemens</t>
  </si>
  <si>
    <t>Whirlpool</t>
  </si>
  <si>
    <t>Kühlschrank</t>
  </si>
  <si>
    <t>Elin</t>
  </si>
  <si>
    <t>Goldstar Mini</t>
  </si>
  <si>
    <t>Gorenje</t>
  </si>
  <si>
    <t>Tiefkühler</t>
  </si>
  <si>
    <t>Gorenje Mini</t>
  </si>
  <si>
    <t>Wäschetrockner</t>
  </si>
  <si>
    <t>Zanker</t>
  </si>
  <si>
    <t>Zanussi</t>
  </si>
  <si>
    <t>Waschmaschine</t>
  </si>
  <si>
    <t>AEG</t>
  </si>
  <si>
    <t>Bauknecht</t>
  </si>
  <si>
    <t>Eudora</t>
  </si>
  <si>
    <t>Wasch-Trocken-Automat</t>
  </si>
  <si>
    <t>Candy</t>
  </si>
  <si>
    <t>Elin Cooler</t>
  </si>
  <si>
    <t>Elin Ice</t>
  </si>
  <si>
    <t>Gorenje Polar</t>
  </si>
  <si>
    <t>Gorenje Nofrost</t>
  </si>
  <si>
    <t>Miele Comfort</t>
  </si>
  <si>
    <t>Whirlpool Nofrost</t>
  </si>
  <si>
    <t>Whirlpool Economy</t>
  </si>
  <si>
    <t>Whirlpool First Class</t>
  </si>
  <si>
    <t>Zanker Economy</t>
  </si>
  <si>
    <t>Siemens Eco</t>
  </si>
  <si>
    <t>Siemens plus</t>
  </si>
  <si>
    <t>Typ</t>
  </si>
  <si>
    <t>11,98 €/kg</t>
  </si>
  <si>
    <t>9,98 €/kg</t>
  </si>
  <si>
    <t>10,98 €/kg</t>
  </si>
  <si>
    <t>15,98 €/kg</t>
  </si>
  <si>
    <t>16,98 €/kg</t>
  </si>
  <si>
    <t>8,98 €/kg</t>
  </si>
  <si>
    <t>Teekanne Früchtegartentee, Blütentee, 20 Beutel 43.75 Pkg</t>
  </si>
  <si>
    <t>5,46 €/100 g</t>
  </si>
  <si>
    <t>7,98 €/100 g</t>
  </si>
  <si>
    <t>3,98 €/100 g</t>
  </si>
  <si>
    <t>1,99 €/Stk</t>
  </si>
  <si>
    <t>0,99 €/l</t>
  </si>
  <si>
    <t>6,63 €/kg</t>
  </si>
  <si>
    <t>7,50 €/kg</t>
  </si>
  <si>
    <t>0,75 €/100 g</t>
  </si>
  <si>
    <t>1,59 €/Stk</t>
  </si>
  <si>
    <t>PREIS</t>
  </si>
  <si>
    <t>GRUNDPREIS</t>
  </si>
  <si>
    <t>Cafe Hag Cafe, Bohne 500 Pkg</t>
  </si>
  <si>
    <t>Cafe Hag Cafe, Dose 500 Pkg</t>
  </si>
  <si>
    <t>Dallmayr Prodomo, Bohne, entkoffeiniert 500 Pkg</t>
  </si>
  <si>
    <t>Dallmayr Prodomo, gemahlen 500 Pkg</t>
  </si>
  <si>
    <t>Eduscho Wiener Gold, gemahlen 500 Pkg</t>
  </si>
  <si>
    <t>Jacobs Caffe Kaffee Crema Bohne 500 Pkg</t>
  </si>
  <si>
    <t>Jacobs Caffe Kaffee, Crema Fino Bohne 500 Pkg</t>
  </si>
  <si>
    <t>Jacobs Monarch Kaffee Koffeinfrei 500 Pkg</t>
  </si>
  <si>
    <t>Jacobs Monarch Kaffee, gemahlen 500 Pkg</t>
  </si>
  <si>
    <t>Jacobs Monarch Kaffee, Light 500 Pkg</t>
  </si>
  <si>
    <t>Meinl Grande Espresso, Bohne 500 Pkg</t>
  </si>
  <si>
    <t>Meinl Jubiläum Mahlkaffee 500 Pkg</t>
  </si>
  <si>
    <t>Meinl Präsident mild, gemahlen 500 Pkg</t>
  </si>
  <si>
    <t>Milka Tafelschokolade Ganze Haselnüsse 100 Pkg</t>
  </si>
  <si>
    <t>Milka Tafelschokolade Ganze Haselnüsse 300 Pkg</t>
  </si>
  <si>
    <t>Milka Tafelschokolade Ganznuss 100 Pkg</t>
  </si>
  <si>
    <t>Milka Tafelschokolade Noisette 100 Pkg</t>
  </si>
  <si>
    <t>Rauch Ice Tea versch. Sorten 1.5 Fl.</t>
  </si>
  <si>
    <t>Teekanne Früchtegartentee, Blutorange, 20 Beutel 43.75 Pkg</t>
  </si>
  <si>
    <t>Teekanne Früchtegartentee, Früchtetee, 20 Beutel 43.75 Pkg</t>
  </si>
  <si>
    <t>Teekanne Früchtegartentee, Hüttenzauber, 20 Beutel 43.75 Pkg</t>
  </si>
  <si>
    <t>Willi Dungl Fühl Dich wohl, 20 Beutel 40 Pkg</t>
  </si>
  <si>
    <t>Willi Dungl Gute Laune Tee, 20 Beutel 40 Pkg</t>
  </si>
  <si>
    <t>Willi Dungl Magenfr., 20 Beutel 40 Pkg</t>
  </si>
  <si>
    <t>Früchtegarten Früchtemischung 40 Beuteln 1 Pkg</t>
  </si>
  <si>
    <t>Bensdorp Bensdorp Tender 3er 1 Pkg</t>
  </si>
  <si>
    <t>Bensdorp Tafelschokolade alle Sorten 300 Pkg</t>
  </si>
  <si>
    <t>Bensdorp Tafelschokolade Alpenmilch 100 Pkg</t>
  </si>
  <si>
    <t>Bensdorp Tafelschokolade Alpenmilch 300 Pkg</t>
  </si>
  <si>
    <t>Früchtegarten Multivitamin 20x3g Beuteln 60 Pkg</t>
  </si>
  <si>
    <t>Anrede</t>
  </si>
  <si>
    <t>Titel</t>
  </si>
  <si>
    <t>Vorname</t>
  </si>
  <si>
    <t>Nachname</t>
  </si>
  <si>
    <t>Durchwahl</t>
  </si>
  <si>
    <t>Abteilung</t>
  </si>
  <si>
    <t>Herr</t>
  </si>
  <si>
    <t>Dipl.-Ing.</t>
  </si>
  <si>
    <t>Kurt</t>
  </si>
  <si>
    <t>KLEMM</t>
  </si>
  <si>
    <t>AS</t>
  </si>
  <si>
    <t>Frau</t>
  </si>
  <si>
    <t>Carmen</t>
  </si>
  <si>
    <t>KASSA</t>
  </si>
  <si>
    <t>BH</t>
  </si>
  <si>
    <t>Mag.</t>
  </si>
  <si>
    <t>Sim</t>
  </si>
  <si>
    <t>SALABIM</t>
  </si>
  <si>
    <t>CC</t>
  </si>
  <si>
    <t>Doris</t>
  </si>
  <si>
    <t>MATT</t>
  </si>
  <si>
    <t>Ing.</t>
  </si>
  <si>
    <t>Bert</t>
  </si>
  <si>
    <t>PLEITE</t>
  </si>
  <si>
    <t>Dr.</t>
  </si>
  <si>
    <t>Chili</t>
  </si>
  <si>
    <t>CON-CARNE</t>
  </si>
  <si>
    <t>Lagerbestand E-Geräte</t>
  </si>
  <si>
    <t>PRODUKT</t>
  </si>
  <si>
    <t>Darstellung der monatlichen Umsatzbewegung pro Sorte</t>
  </si>
  <si>
    <t>Darstellung der erreichten bzw. nicht erreichten Umsätze pro Monat.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</si>
</sst>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* #,##0_-"/>
    <numFmt numFmtId="165" formatCode="_-#,##0\ &quot;€&quot;_-"/>
    <numFmt numFmtId="166" formatCode="_-[$€-C07]\ * #,##0.00_-;\-[$€-C07]\ * #,##0.00_-;_-[$€-C07]\ * &quot;-&quot;??_-;_-@_-"/>
    <numFmt numFmtId="167" formatCode="&quot;€&quot;\ #,##0.00"/>
  </numFmts>
  <fonts count="35" x14ac:knownFonts="1">
    <font>
      <sz val="11"/>
      <color theme="1"/>
      <name val="Calibri"/>
      <family val="2"/>
      <scheme val="minor"/>
    </font>
    <font>
      <b/>
      <sz val="28"/>
      <color theme="3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sz val="14"/>
      <color theme="1"/>
      <name val="Arial"/>
      <family val="2"/>
    </font>
    <font>
      <sz val="14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8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6" tint="-0.499984740745262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1"/>
      <color rgb="FF9966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4" borderId="2" applyNumberFormat="0" applyAlignment="0" applyProtection="0"/>
    <xf numFmtId="0" fontId="15" fillId="5" borderId="0" applyNumberFormat="0" applyBorder="0" applyAlignment="0" applyProtection="0"/>
    <xf numFmtId="0" fontId="32" fillId="10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3" fillId="2" borderId="0" xfId="0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8" fillId="0" borderId="0" xfId="0" applyFont="1"/>
    <xf numFmtId="0" fontId="3" fillId="3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3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2" applyFont="1" applyBorder="1" applyAlignment="1">
      <alignment vertical="center" wrapText="1"/>
    </xf>
    <xf numFmtId="0" fontId="7" fillId="0" borderId="0" xfId="0" applyFont="1"/>
    <xf numFmtId="9" fontId="11" fillId="0" borderId="1" xfId="0" applyNumberFormat="1" applyFont="1" applyBorder="1" applyAlignment="1">
      <alignment horizontal="center" vertical="center" wrapText="1"/>
    </xf>
    <xf numFmtId="0" fontId="3" fillId="3" borderId="1" xfId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6" fillId="0" borderId="0" xfId="0" applyFont="1" applyBorder="1"/>
    <xf numFmtId="43" fontId="16" fillId="0" borderId="0" xfId="3" applyFont="1" applyAlignment="1"/>
    <xf numFmtId="43" fontId="16" fillId="0" borderId="0" xfId="3" applyFont="1"/>
    <xf numFmtId="43" fontId="16" fillId="0" borderId="0" xfId="3" applyFont="1" applyAlignment="1">
      <alignment horizontal="center"/>
    </xf>
    <xf numFmtId="0" fontId="17" fillId="7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0" fillId="0" borderId="0" xfId="0" applyNumberFormat="1"/>
    <xf numFmtId="0" fontId="15" fillId="5" borderId="3" xfId="5" applyBorder="1" applyAlignment="1"/>
    <xf numFmtId="43" fontId="15" fillId="5" borderId="3" xfId="5" applyNumberFormat="1" applyBorder="1" applyAlignment="1">
      <alignment horizontal="right"/>
    </xf>
    <xf numFmtId="0" fontId="14" fillId="9" borderId="4" xfId="4" applyFont="1" applyFill="1" applyBorder="1" applyAlignment="1">
      <alignment horizontal="left"/>
    </xf>
    <xf numFmtId="165" fontId="14" fillId="9" borderId="4" xfId="4" applyNumberFormat="1" applyFont="1" applyFill="1" applyBorder="1" applyAlignment="1"/>
    <xf numFmtId="0" fontId="13" fillId="8" borderId="2" xfId="4" applyFill="1" applyAlignment="1">
      <alignment horizontal="left"/>
    </xf>
    <xf numFmtId="165" fontId="13" fillId="8" borderId="2" xfId="4" applyNumberFormat="1" applyFill="1" applyAlignment="1"/>
    <xf numFmtId="0" fontId="19" fillId="0" borderId="0" xfId="0" applyFont="1"/>
    <xf numFmtId="0" fontId="19" fillId="0" borderId="1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20" fillId="0" borderId="0" xfId="0" applyFont="1" applyAlignment="1">
      <alignment vertical="center"/>
    </xf>
    <xf numFmtId="16" fontId="19" fillId="0" borderId="1" xfId="0" applyNumberFormat="1" applyFont="1" applyBorder="1"/>
    <xf numFmtId="16" fontId="19" fillId="0" borderId="9" xfId="0" applyNumberFormat="1" applyFont="1" applyBorder="1"/>
    <xf numFmtId="0" fontId="19" fillId="0" borderId="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/>
    </xf>
    <xf numFmtId="0" fontId="0" fillId="0" borderId="0" xfId="0" applyFont="1"/>
    <xf numFmtId="166" fontId="0" fillId="0" borderId="0" xfId="0" applyNumberFormat="1" applyFont="1"/>
    <xf numFmtId="0" fontId="0" fillId="0" borderId="0" xfId="0" applyNumberFormat="1" applyFo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/>
    <xf numFmtId="0" fontId="19" fillId="0" borderId="1" xfId="0" applyNumberFormat="1" applyFont="1" applyBorder="1"/>
    <xf numFmtId="0" fontId="19" fillId="0" borderId="8" xfId="0" applyNumberFormat="1" applyFont="1" applyBorder="1" applyAlignment="1">
      <alignment horizontal="center"/>
    </xf>
    <xf numFmtId="0" fontId="19" fillId="0" borderId="9" xfId="0" applyNumberFormat="1" applyFont="1" applyBorder="1"/>
    <xf numFmtId="0" fontId="19" fillId="0" borderId="10" xfId="0" applyNumberFormat="1" applyFont="1" applyBorder="1"/>
    <xf numFmtId="0" fontId="19" fillId="0" borderId="11" xfId="0" applyNumberFormat="1" applyFont="1" applyBorder="1"/>
    <xf numFmtId="167" fontId="11" fillId="0" borderId="1" xfId="0" applyNumberFormat="1" applyFon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9" fontId="0" fillId="0" borderId="0" xfId="0" applyNumberFormat="1"/>
    <xf numFmtId="0" fontId="27" fillId="0" borderId="0" xfId="0" applyFont="1"/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3" fillId="10" borderId="12" xfId="6" applyFont="1" applyBorder="1"/>
    <xf numFmtId="0" fontId="33" fillId="10" borderId="12" xfId="6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8" xfId="2" applyFont="1" applyBorder="1" applyAlignment="1">
      <alignment vertical="center" wrapText="1"/>
    </xf>
    <xf numFmtId="167" fontId="11" fillId="0" borderId="9" xfId="0" applyNumberFormat="1" applyFont="1" applyBorder="1" applyAlignment="1">
      <alignment horizontal="right" vertical="center"/>
    </xf>
    <xf numFmtId="0" fontId="3" fillId="3" borderId="5" xfId="1" applyFont="1" applyBorder="1" applyAlignment="1">
      <alignment vertical="center" wrapText="1"/>
    </xf>
    <xf numFmtId="0" fontId="3" fillId="3" borderId="6" xfId="1" applyFont="1" applyBorder="1" applyAlignment="1">
      <alignment horizontal="center" vertical="center" wrapText="1"/>
    </xf>
    <xf numFmtId="0" fontId="3" fillId="3" borderId="6" xfId="1" applyFont="1" applyBorder="1" applyAlignment="1">
      <alignment vertical="center" wrapText="1"/>
    </xf>
    <xf numFmtId="0" fontId="3" fillId="3" borderId="7" xfId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2" applyFont="1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right" vertical="center"/>
    </xf>
    <xf numFmtId="0" fontId="34" fillId="6" borderId="1" xfId="2" applyFont="1" applyFill="1" applyBorder="1" applyAlignment="1">
      <alignment vertical="center" wrapText="1"/>
    </xf>
    <xf numFmtId="0" fontId="34" fillId="6" borderId="8" xfId="2" applyFont="1" applyFill="1" applyBorder="1" applyAlignment="1">
      <alignment vertical="center" wrapText="1"/>
    </xf>
    <xf numFmtId="0" fontId="34" fillId="6" borderId="13" xfId="2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shrinkToFit="1"/>
    </xf>
    <xf numFmtId="0" fontId="20" fillId="0" borderId="0" xfId="0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7">
    <cellStyle name="20 % - Akzent5" xfId="1" builtinId="46"/>
    <cellStyle name="Akzent3" xfId="5" builtinId="37"/>
    <cellStyle name="Berechnung" xfId="4" builtinId="22"/>
    <cellStyle name="Gut" xfId="6" builtinId="26"/>
    <cellStyle name="Komma" xfId="3" builtinId="3"/>
    <cellStyle name="Link" xfId="2" builtinId="8"/>
    <cellStyle name="Standard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&quot;€&quot;\ 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2"/>
        <color rgb="FF000000"/>
        <name val="Calibri"/>
        <scheme val="none"/>
      </font>
      <numFmt numFmtId="0" formatCode="General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0</xdr:rowOff>
    </xdr:from>
    <xdr:to>
      <xdr:col>2</xdr:col>
      <xdr:colOff>1019175</xdr:colOff>
      <xdr:row>2</xdr:row>
      <xdr:rowOff>104775</xdr:rowOff>
    </xdr:to>
    <xdr:pic>
      <xdr:nvPicPr>
        <xdr:cNvPr id="2" name="Grafik 1" descr="C:\Dokumente und Einstellungen\serb\Lokale Einstellungen\Temporary Internet Files\Content.IE5\ZD6Z9DJ9\MC900440405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0</xdr:rowOff>
    </xdr:from>
    <xdr:to>
      <xdr:col>2</xdr:col>
      <xdr:colOff>1019175</xdr:colOff>
      <xdr:row>2</xdr:row>
      <xdr:rowOff>104775</xdr:rowOff>
    </xdr:to>
    <xdr:pic>
      <xdr:nvPicPr>
        <xdr:cNvPr id="2" name="Grafik 1" descr="C:\Dokumente und Einstellungen\serb\Lokale Einstellungen\Temporary Internet Files\Content.IE5\ZD6Z9DJ9\MC900440405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le323" displayName="Tabelle323" ref="A3:C9" totalsRowShown="0" headerRowDxfId="46" dataDxfId="44" headerRowBorderDxfId="45" tableBorderDxfId="43" totalsRowBorderDxfId="42">
  <tableColumns count="3">
    <tableColumn id="1" name="Reisedauer          in Tagen,  max. 21" dataDxfId="41"/>
    <tableColumn id="2" name="Reiseziel" dataDxfId="40"/>
    <tableColumn id="4" name="Reisemonat" dataDxfId="39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1" name="Tabelle32" displayName="Tabelle32" ref="A3:C9" totalsRowShown="0" headerRowDxfId="30" dataDxfId="28" headerRowBorderDxfId="29" tableBorderDxfId="27" totalsRowBorderDxfId="26">
  <tableColumns count="3">
    <tableColumn id="1" name="Reisedauer          in Tagen,  max. 21" dataDxfId="25"/>
    <tableColumn id="2" name="Reiseziel" dataDxfId="24"/>
    <tableColumn id="4" name="Reisemonat" dataDxfId="23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5" name="LagerlisteKopie6" displayName="LagerlisteKopie6" ref="A3:F30" totalsRowShown="0" headerRowDxfId="38" dataDxfId="37">
  <autoFilter ref="A3:F30"/>
  <tableColumns count="6">
    <tableColumn id="1" name="Produktgruppe" dataDxfId="36"/>
    <tableColumn id="2" name="Typ" dataDxfId="35"/>
    <tableColumn id="3" name="Lagerstand" dataDxfId="34"/>
    <tableColumn id="4" name="Mindeststand" dataDxfId="33"/>
    <tableColumn id="5" name="Preis" dataDxfId="32"/>
    <tableColumn id="7" name="Lagerwert" dataDxfId="31">
      <calculatedColumnFormula>LagerlisteKopie6[Lagerstand]*LagerlisteKopie6[Preis]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3" name="LagerlisteKopie" displayName="LagerlisteKopie" ref="A3:F30" totalsRowShown="0" headerRowDxfId="19" dataDxfId="18">
  <autoFilter ref="A3:F30"/>
  <tableColumns count="6">
    <tableColumn id="1" name="Produktgruppe" dataDxfId="17"/>
    <tableColumn id="2" name="Typ" dataDxfId="16"/>
    <tableColumn id="3" name="Lagerstand" dataDxfId="15"/>
    <tableColumn id="4" name="Mindeststand" dataDxfId="14"/>
    <tableColumn id="5" name="Preis" dataDxfId="13"/>
    <tableColumn id="7" name="Lagerwert" dataDxfId="12">
      <calculatedColumnFormula>LagerlisteKopie[Lagerstand]*LagerlisteKopie[Preis]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4" name="Tabelle4" displayName="Tabelle4" ref="A1:H35" totalsRowShown="0" headerRowDxfId="11" headerRowBorderDxfId="10" tableBorderDxfId="9" totalsRowBorderDxfId="8" headerRowCellStyle="20 % - Akzent5">
  <autoFilter ref="A1:H35">
    <filterColumn colId="0">
      <customFilters>
        <customFilter val="*tdi*"/>
      </customFilters>
    </filterColumn>
  </autoFilter>
  <tableColumns count="8">
    <tableColumn id="1" name="Modell" dataDxfId="7"/>
    <tableColumn id="2" name="B/D" dataDxfId="6"/>
    <tableColumn id="3" name="PS/kW" dataDxfId="5"/>
    <tableColumn id="4" name="Hubraum" dataDxfId="4"/>
    <tableColumn id="5" name="Getriebe" dataDxfId="3"/>
    <tableColumn id="6" name="Türen" dataDxfId="2"/>
    <tableColumn id="7" name="Nova 1)" dataDxfId="1"/>
    <tableColumn id="8" name="Listenpreis 2)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Corporate Design MUL-Akzent">
      <a:dk1>
        <a:sysClr val="windowText" lastClr="000000"/>
      </a:dk1>
      <a:lt1>
        <a:sysClr val="window" lastClr="FFFFFF"/>
      </a:lt1>
      <a:dk2>
        <a:srgbClr val="006E6E"/>
      </a:dk2>
      <a:lt2>
        <a:srgbClr val="F8F8F8"/>
      </a:lt2>
      <a:accent1>
        <a:srgbClr val="DDDDDD"/>
      </a:accent1>
      <a:accent2>
        <a:srgbClr val="B2B2B2"/>
      </a:accent2>
      <a:accent3>
        <a:srgbClr val="006E6E"/>
      </a:accent3>
      <a:accent4>
        <a:srgbClr val="808080"/>
      </a:accent4>
      <a:accent5>
        <a:srgbClr val="5F5F5F"/>
      </a:accent5>
      <a:accent6>
        <a:srgbClr val="4D4D4D"/>
      </a:accent6>
      <a:hlink>
        <a:srgbClr val="474747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baseColWidth="10" defaultRowHeight="15" x14ac:dyDescent="0.25"/>
  <cols>
    <col min="1" max="1" width="10.42578125" bestFit="1" customWidth="1"/>
    <col min="2" max="2" width="15.85546875" bestFit="1" customWidth="1"/>
    <col min="3" max="3" width="16.42578125" bestFit="1" customWidth="1"/>
    <col min="4" max="4" width="13.7109375" customWidth="1"/>
    <col min="5" max="5" width="13.140625" bestFit="1" customWidth="1"/>
  </cols>
  <sheetData>
    <row r="1" spans="1:5" ht="34.5" x14ac:dyDescent="0.45">
      <c r="A1" s="1" t="s">
        <v>0</v>
      </c>
      <c r="B1" s="1"/>
      <c r="C1" s="1"/>
      <c r="D1" s="1"/>
      <c r="E1" s="1"/>
    </row>
    <row r="2" spans="1:5" ht="18.75" x14ac:dyDescent="0.3">
      <c r="A2" s="9"/>
      <c r="B2" s="7" t="s">
        <v>1</v>
      </c>
      <c r="C2" s="7" t="s">
        <v>2</v>
      </c>
      <c r="D2" s="7" t="s">
        <v>3</v>
      </c>
      <c r="E2" s="3" t="s">
        <v>4</v>
      </c>
    </row>
    <row r="3" spans="1:5" ht="18.75" x14ac:dyDescent="0.3">
      <c r="A3" s="7" t="s">
        <v>5</v>
      </c>
      <c r="B3" s="8">
        <v>2400</v>
      </c>
      <c r="C3" s="8">
        <v>3200</v>
      </c>
      <c r="D3" s="8">
        <v>4800</v>
      </c>
      <c r="E3" s="4">
        <f>SUM(B3:D3)</f>
        <v>10400</v>
      </c>
    </row>
    <row r="4" spans="1:5" ht="18.75" x14ac:dyDescent="0.3">
      <c r="A4" s="7" t="s">
        <v>6</v>
      </c>
      <c r="B4" s="8">
        <v>3200</v>
      </c>
      <c r="C4" s="8">
        <v>7100</v>
      </c>
      <c r="D4" s="8">
        <v>5400</v>
      </c>
      <c r="E4" s="4">
        <f t="shared" ref="E4:E7" si="0">SUM(B4:D4)</f>
        <v>15700</v>
      </c>
    </row>
    <row r="5" spans="1:5" ht="18.75" x14ac:dyDescent="0.3">
      <c r="A5" s="7" t="s">
        <v>7</v>
      </c>
      <c r="B5" s="8">
        <v>850</v>
      </c>
      <c r="C5" s="8">
        <v>5600</v>
      </c>
      <c r="D5" s="8">
        <v>6100</v>
      </c>
      <c r="E5" s="4">
        <f t="shared" si="0"/>
        <v>12550</v>
      </c>
    </row>
    <row r="6" spans="1:5" ht="18.75" x14ac:dyDescent="0.3">
      <c r="A6" s="7" t="s">
        <v>8</v>
      </c>
      <c r="B6" s="8">
        <v>2900</v>
      </c>
      <c r="C6" s="8">
        <v>6200</v>
      </c>
      <c r="D6" s="8">
        <v>5900</v>
      </c>
      <c r="E6" s="4">
        <f t="shared" si="0"/>
        <v>15000</v>
      </c>
    </row>
    <row r="7" spans="1:5" ht="18.75" x14ac:dyDescent="0.3">
      <c r="A7" s="3" t="s">
        <v>4</v>
      </c>
      <c r="B7" s="4">
        <f>SUM(B3:B6)</f>
        <v>9350</v>
      </c>
      <c r="C7" s="4">
        <f t="shared" ref="C7:D7" si="1">SUM(C3:C6)</f>
        <v>22100</v>
      </c>
      <c r="D7" s="4">
        <f t="shared" si="1"/>
        <v>22200</v>
      </c>
      <c r="E7" s="6">
        <f t="shared" si="0"/>
        <v>53650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0"/>
  <sheetViews>
    <sheetView zoomScaleNormal="100" workbookViewId="0">
      <selection sqref="A1:F1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14.28515625" customWidth="1"/>
    <col min="4" max="4" width="17" customWidth="1"/>
    <col min="5" max="5" width="12.5703125" customWidth="1"/>
    <col min="6" max="6" width="20.7109375" customWidth="1"/>
  </cols>
  <sheetData>
    <row r="1" spans="1:10" ht="27" x14ac:dyDescent="0.35">
      <c r="A1" s="96" t="s">
        <v>181</v>
      </c>
      <c r="B1" s="96"/>
      <c r="C1" s="96"/>
      <c r="D1" s="96"/>
      <c r="E1" s="96"/>
      <c r="F1" s="96"/>
    </row>
    <row r="2" spans="1:10" s="48" customFormat="1" x14ac:dyDescent="0.25"/>
    <row r="3" spans="1:10" s="48" customFormat="1" ht="15.75" x14ac:dyDescent="0.25">
      <c r="A3" s="51" t="s">
        <v>68</v>
      </c>
      <c r="B3" s="51" t="s">
        <v>105</v>
      </c>
      <c r="C3" s="51" t="s">
        <v>69</v>
      </c>
      <c r="D3" s="51" t="s">
        <v>70</v>
      </c>
      <c r="E3" s="51" t="s">
        <v>71</v>
      </c>
      <c r="F3" s="51" t="s">
        <v>72</v>
      </c>
    </row>
    <row r="4" spans="1:10" s="48" customFormat="1" ht="15.75" x14ac:dyDescent="0.25">
      <c r="A4" s="51" t="s">
        <v>73</v>
      </c>
      <c r="B4" s="51" t="s">
        <v>74</v>
      </c>
      <c r="C4" s="52">
        <v>2</v>
      </c>
      <c r="D4" s="53">
        <v>2</v>
      </c>
      <c r="E4" s="54">
        <v>363</v>
      </c>
      <c r="F4" s="54">
        <f>LagerlisteKopie[Lagerstand]*LagerlisteKopie[Preis]</f>
        <v>726</v>
      </c>
      <c r="G4" s="49"/>
      <c r="I4" s="50"/>
    </row>
    <row r="5" spans="1:10" s="48" customFormat="1" ht="15.75" x14ac:dyDescent="0.25">
      <c r="A5" s="51" t="s">
        <v>73</v>
      </c>
      <c r="B5" s="51" t="s">
        <v>75</v>
      </c>
      <c r="C5" s="52">
        <v>2</v>
      </c>
      <c r="D5" s="53">
        <v>1</v>
      </c>
      <c r="E5" s="54">
        <v>242</v>
      </c>
      <c r="F5" s="54">
        <f>LagerlisteKopie[Lagerstand]*LagerlisteKopie[Preis]</f>
        <v>484</v>
      </c>
      <c r="G5" s="49"/>
      <c r="I5" s="50"/>
    </row>
    <row r="6" spans="1:10" s="48" customFormat="1" ht="15.75" x14ac:dyDescent="0.25">
      <c r="A6" s="51" t="s">
        <v>73</v>
      </c>
      <c r="B6" s="51" t="s">
        <v>76</v>
      </c>
      <c r="C6" s="52">
        <v>3</v>
      </c>
      <c r="D6" s="53">
        <v>6</v>
      </c>
      <c r="E6" s="54">
        <v>753</v>
      </c>
      <c r="F6" s="54">
        <f>LagerlisteKopie[Lagerstand]*LagerlisteKopie[Preis]</f>
        <v>2259</v>
      </c>
      <c r="G6" s="49"/>
    </row>
    <row r="7" spans="1:10" s="48" customFormat="1" ht="15.75" x14ac:dyDescent="0.25">
      <c r="A7" s="51" t="s">
        <v>73</v>
      </c>
      <c r="B7" s="51" t="s">
        <v>103</v>
      </c>
      <c r="C7" s="52">
        <v>5</v>
      </c>
      <c r="D7" s="53">
        <v>3</v>
      </c>
      <c r="E7" s="54">
        <v>451</v>
      </c>
      <c r="F7" s="54">
        <f>LagerlisteKopie[Lagerstand]*LagerlisteKopie[Preis]</f>
        <v>2255</v>
      </c>
      <c r="G7" s="49"/>
    </row>
    <row r="8" spans="1:10" ht="15.75" x14ac:dyDescent="0.25">
      <c r="A8" s="51" t="s">
        <v>73</v>
      </c>
      <c r="B8" s="51" t="s">
        <v>78</v>
      </c>
      <c r="C8" s="52">
        <v>3</v>
      </c>
      <c r="D8" s="53">
        <v>2</v>
      </c>
      <c r="E8" s="54">
        <v>511</v>
      </c>
      <c r="F8" s="54">
        <f>LagerlisteKopie[Lagerstand]*LagerlisteKopie[Preis]</f>
        <v>1533</v>
      </c>
      <c r="G8" s="49"/>
      <c r="J8" s="48"/>
    </row>
    <row r="9" spans="1:10" ht="15.75" x14ac:dyDescent="0.25">
      <c r="A9" s="51" t="s">
        <v>79</v>
      </c>
      <c r="B9" s="51" t="s">
        <v>94</v>
      </c>
      <c r="C9" s="52">
        <v>1</v>
      </c>
      <c r="D9" s="53">
        <v>2</v>
      </c>
      <c r="E9" s="54">
        <v>163</v>
      </c>
      <c r="F9" s="54">
        <f>LagerlisteKopie[Lagerstand]*LagerlisteKopie[Preis]</f>
        <v>163</v>
      </c>
      <c r="G9" s="49"/>
      <c r="J9" s="48"/>
    </row>
    <row r="10" spans="1:10" ht="15.75" x14ac:dyDescent="0.25">
      <c r="A10" s="51" t="s">
        <v>79</v>
      </c>
      <c r="B10" s="51" t="s">
        <v>81</v>
      </c>
      <c r="C10" s="52">
        <v>0</v>
      </c>
      <c r="D10" s="53">
        <v>1</v>
      </c>
      <c r="E10" s="54">
        <v>181</v>
      </c>
      <c r="F10" s="54">
        <f>LagerlisteKopie[Lagerstand]*LagerlisteKopie[Preis]</f>
        <v>0</v>
      </c>
      <c r="G10" s="49"/>
      <c r="J10" s="48"/>
    </row>
    <row r="11" spans="1:10" ht="15.75" x14ac:dyDescent="0.25">
      <c r="A11" s="51" t="s">
        <v>79</v>
      </c>
      <c r="B11" s="51" t="s">
        <v>96</v>
      </c>
      <c r="C11" s="52">
        <v>3</v>
      </c>
      <c r="D11" s="53">
        <v>1</v>
      </c>
      <c r="E11" s="54">
        <v>290</v>
      </c>
      <c r="F11" s="54">
        <f>LagerlisteKopie[Lagerstand]*LagerlisteKopie[Preis]</f>
        <v>870</v>
      </c>
      <c r="G11" s="49"/>
      <c r="J11" s="48"/>
    </row>
    <row r="12" spans="1:10" ht="15.75" x14ac:dyDescent="0.25">
      <c r="A12" s="51" t="s">
        <v>79</v>
      </c>
      <c r="B12" s="51" t="s">
        <v>99</v>
      </c>
      <c r="C12" s="52">
        <v>2</v>
      </c>
      <c r="D12" s="53">
        <v>3</v>
      </c>
      <c r="E12" s="54">
        <v>626</v>
      </c>
      <c r="F12" s="54">
        <f>LagerlisteKopie[Lagerstand]*LagerlisteKopie[Preis]</f>
        <v>1252</v>
      </c>
      <c r="G12" s="49"/>
      <c r="J12" s="48"/>
    </row>
    <row r="13" spans="1:10" ht="15.75" x14ac:dyDescent="0.25">
      <c r="A13" s="51" t="s">
        <v>83</v>
      </c>
      <c r="B13" s="51" t="s">
        <v>95</v>
      </c>
      <c r="C13" s="52">
        <v>1</v>
      </c>
      <c r="D13" s="53">
        <v>2</v>
      </c>
      <c r="E13" s="54">
        <v>233</v>
      </c>
      <c r="F13" s="54">
        <f>LagerlisteKopie[Lagerstand]*LagerlisteKopie[Preis]</f>
        <v>233</v>
      </c>
      <c r="G13" s="49"/>
      <c r="J13" s="48"/>
    </row>
    <row r="14" spans="1:10" ht="15.75" x14ac:dyDescent="0.25">
      <c r="A14" s="51" t="s">
        <v>83</v>
      </c>
      <c r="B14" s="51" t="s">
        <v>97</v>
      </c>
      <c r="C14" s="52">
        <v>2</v>
      </c>
      <c r="D14" s="53">
        <v>1</v>
      </c>
      <c r="E14" s="54">
        <v>363</v>
      </c>
      <c r="F14" s="54">
        <f>LagerlisteKopie[Lagerstand]*LagerlisteKopie[Preis]</f>
        <v>726</v>
      </c>
      <c r="G14" s="49"/>
      <c r="J14" s="48"/>
    </row>
    <row r="15" spans="1:10" ht="15.75" x14ac:dyDescent="0.25">
      <c r="A15" s="51" t="s">
        <v>83</v>
      </c>
      <c r="B15" s="51" t="s">
        <v>84</v>
      </c>
      <c r="C15" s="52">
        <v>3</v>
      </c>
      <c r="D15" s="53">
        <v>1</v>
      </c>
      <c r="E15" s="54">
        <v>233</v>
      </c>
      <c r="F15" s="54">
        <f>LagerlisteKopie[Lagerstand]*LagerlisteKopie[Preis]</f>
        <v>699</v>
      </c>
      <c r="G15" s="49"/>
      <c r="J15" s="48"/>
    </row>
    <row r="16" spans="1:10" ht="15.75" x14ac:dyDescent="0.25">
      <c r="A16" s="51" t="s">
        <v>85</v>
      </c>
      <c r="B16" s="51" t="s">
        <v>104</v>
      </c>
      <c r="C16" s="52">
        <v>2</v>
      </c>
      <c r="D16" s="53">
        <v>2</v>
      </c>
      <c r="E16" s="54">
        <v>908</v>
      </c>
      <c r="F16" s="54">
        <f>LagerlisteKopie[Lagerstand]*LagerlisteKopie[Preis]</f>
        <v>1816</v>
      </c>
      <c r="G16" s="49"/>
      <c r="J16" s="48"/>
    </row>
    <row r="17" spans="1:10" ht="15.75" x14ac:dyDescent="0.25">
      <c r="A17" s="51" t="s">
        <v>85</v>
      </c>
      <c r="B17" s="51" t="s">
        <v>86</v>
      </c>
      <c r="C17" s="52">
        <v>2</v>
      </c>
      <c r="D17" s="53">
        <v>1</v>
      </c>
      <c r="E17" s="54">
        <v>484</v>
      </c>
      <c r="F17" s="54">
        <f>LagerlisteKopie[Lagerstand]*LagerlisteKopie[Preis]</f>
        <v>968</v>
      </c>
      <c r="G17" s="49"/>
      <c r="J17" s="48"/>
    </row>
    <row r="18" spans="1:10" ht="15.75" x14ac:dyDescent="0.25">
      <c r="A18" s="51" t="s">
        <v>85</v>
      </c>
      <c r="B18" s="51" t="s">
        <v>87</v>
      </c>
      <c r="C18" s="52">
        <v>0</v>
      </c>
      <c r="D18" s="53">
        <v>1</v>
      </c>
      <c r="E18" s="54">
        <v>666</v>
      </c>
      <c r="F18" s="54">
        <f>LagerlisteKopie[Lagerstand]*LagerlisteKopie[Preis]</f>
        <v>0</v>
      </c>
      <c r="G18" s="49"/>
      <c r="J18" s="48"/>
    </row>
    <row r="19" spans="1:10" ht="15.75" x14ac:dyDescent="0.25">
      <c r="A19" s="51" t="s">
        <v>85</v>
      </c>
      <c r="B19" s="51" t="s">
        <v>87</v>
      </c>
      <c r="C19" s="52">
        <v>2</v>
      </c>
      <c r="D19" s="53">
        <v>1</v>
      </c>
      <c r="E19" s="54">
        <v>666</v>
      </c>
      <c r="F19" s="54">
        <f>LagerlisteKopie[Lagerstand]*LagerlisteKopie[Preis]</f>
        <v>1332</v>
      </c>
      <c r="G19" s="49"/>
      <c r="J19" s="48"/>
    </row>
    <row r="20" spans="1:10" ht="15.75" x14ac:dyDescent="0.25">
      <c r="A20" s="51" t="s">
        <v>88</v>
      </c>
      <c r="B20" s="51" t="s">
        <v>89</v>
      </c>
      <c r="C20" s="52">
        <v>0</v>
      </c>
      <c r="D20" s="53">
        <v>1</v>
      </c>
      <c r="E20" s="54">
        <v>545</v>
      </c>
      <c r="F20" s="54">
        <f>LagerlisteKopie[Lagerstand]*LagerlisteKopie[Preis]</f>
        <v>0</v>
      </c>
      <c r="G20" s="49"/>
      <c r="J20" s="48"/>
    </row>
    <row r="21" spans="1:10" ht="15.75" x14ac:dyDescent="0.25">
      <c r="A21" s="51" t="s">
        <v>88</v>
      </c>
      <c r="B21" s="51" t="s">
        <v>90</v>
      </c>
      <c r="C21" s="52">
        <v>1</v>
      </c>
      <c r="D21" s="53">
        <v>1</v>
      </c>
      <c r="E21" s="54">
        <v>605</v>
      </c>
      <c r="F21" s="54">
        <f>LagerlisteKopie[Lagerstand]*LagerlisteKopie[Preis]</f>
        <v>605</v>
      </c>
      <c r="G21" s="49"/>
      <c r="J21" s="48"/>
    </row>
    <row r="22" spans="1:10" ht="15.75" x14ac:dyDescent="0.25">
      <c r="A22" s="51" t="s">
        <v>88</v>
      </c>
      <c r="B22" s="51" t="s">
        <v>80</v>
      </c>
      <c r="C22" s="52">
        <v>5</v>
      </c>
      <c r="D22" s="53">
        <v>4</v>
      </c>
      <c r="E22" s="54">
        <v>242</v>
      </c>
      <c r="F22" s="54">
        <f>LagerlisteKopie[Lagerstand]*LagerlisteKopie[Preis]</f>
        <v>1210</v>
      </c>
      <c r="G22" s="49"/>
      <c r="J22" s="48"/>
    </row>
    <row r="23" spans="1:10" ht="15.75" x14ac:dyDescent="0.25">
      <c r="A23" s="51" t="s">
        <v>88</v>
      </c>
      <c r="B23" s="51" t="s">
        <v>91</v>
      </c>
      <c r="C23" s="52">
        <v>3</v>
      </c>
      <c r="D23" s="53">
        <v>2</v>
      </c>
      <c r="E23" s="54">
        <v>538</v>
      </c>
      <c r="F23" s="54">
        <f>LagerlisteKopie[Lagerstand]*LagerlisteKopie[Preis]</f>
        <v>1614</v>
      </c>
      <c r="G23" s="49"/>
      <c r="J23" s="48"/>
    </row>
    <row r="24" spans="1:10" ht="15.75" x14ac:dyDescent="0.25">
      <c r="A24" s="51" t="s">
        <v>88</v>
      </c>
      <c r="B24" s="51" t="s">
        <v>82</v>
      </c>
      <c r="C24" s="52">
        <v>1</v>
      </c>
      <c r="D24" s="53">
        <v>2</v>
      </c>
      <c r="E24" s="54">
        <v>363</v>
      </c>
      <c r="F24" s="54">
        <f>LagerlisteKopie[Lagerstand]*LagerlisteKopie[Preis]</f>
        <v>363</v>
      </c>
      <c r="G24" s="49"/>
      <c r="J24" s="48"/>
    </row>
    <row r="25" spans="1:10" ht="15.75" x14ac:dyDescent="0.25">
      <c r="A25" s="51" t="s">
        <v>88</v>
      </c>
      <c r="B25" s="51" t="s">
        <v>98</v>
      </c>
      <c r="C25" s="52">
        <v>8</v>
      </c>
      <c r="D25" s="53">
        <v>4</v>
      </c>
      <c r="E25" s="54">
        <v>908</v>
      </c>
      <c r="F25" s="54">
        <f>LagerlisteKopie[Lagerstand]*LagerlisteKopie[Preis]</f>
        <v>7264</v>
      </c>
      <c r="G25" s="49"/>
      <c r="J25" s="48"/>
    </row>
    <row r="26" spans="1:10" ht="15.75" x14ac:dyDescent="0.25">
      <c r="A26" s="51" t="s">
        <v>88</v>
      </c>
      <c r="B26" s="51" t="s">
        <v>77</v>
      </c>
      <c r="C26" s="52">
        <v>5</v>
      </c>
      <c r="D26" s="53">
        <v>3</v>
      </c>
      <c r="E26" s="54">
        <v>484</v>
      </c>
      <c r="F26" s="54">
        <f>LagerlisteKopie[Lagerstand]*LagerlisteKopie[Preis]</f>
        <v>2420</v>
      </c>
      <c r="G26" s="49"/>
      <c r="J26" s="48"/>
    </row>
    <row r="27" spans="1:10" ht="15.75" x14ac:dyDescent="0.25">
      <c r="A27" s="51" t="s">
        <v>88</v>
      </c>
      <c r="B27" s="51" t="s">
        <v>100</v>
      </c>
      <c r="C27" s="52">
        <v>0</v>
      </c>
      <c r="D27" s="53">
        <v>3</v>
      </c>
      <c r="E27" s="54">
        <v>545</v>
      </c>
      <c r="F27" s="54">
        <f>LagerlisteKopie[Lagerstand]*LagerlisteKopie[Preis]</f>
        <v>0</v>
      </c>
      <c r="G27" s="49"/>
      <c r="J27" s="48"/>
    </row>
    <row r="28" spans="1:10" ht="15.75" x14ac:dyDescent="0.25">
      <c r="A28" s="51" t="s">
        <v>88</v>
      </c>
      <c r="B28" s="51" t="s">
        <v>102</v>
      </c>
      <c r="C28" s="52">
        <v>3</v>
      </c>
      <c r="D28" s="53">
        <v>1</v>
      </c>
      <c r="E28" s="54">
        <v>726</v>
      </c>
      <c r="F28" s="54">
        <f>LagerlisteKopie[Lagerstand]*LagerlisteKopie[Preis]</f>
        <v>2178</v>
      </c>
      <c r="G28" s="49"/>
      <c r="J28" s="48"/>
    </row>
    <row r="29" spans="1:10" ht="15.75" x14ac:dyDescent="0.25">
      <c r="A29" s="51" t="s">
        <v>92</v>
      </c>
      <c r="B29" s="51" t="s">
        <v>93</v>
      </c>
      <c r="C29" s="52">
        <v>4</v>
      </c>
      <c r="D29" s="53">
        <v>1</v>
      </c>
      <c r="E29" s="54">
        <v>605</v>
      </c>
      <c r="F29" s="54">
        <f>LagerlisteKopie[Lagerstand]*LagerlisteKopie[Preis]</f>
        <v>2420</v>
      </c>
      <c r="G29" s="49"/>
      <c r="J29" s="48"/>
    </row>
    <row r="30" spans="1:10" ht="15.75" x14ac:dyDescent="0.25">
      <c r="A30" s="51" t="s">
        <v>92</v>
      </c>
      <c r="B30" s="51" t="s">
        <v>101</v>
      </c>
      <c r="C30" s="52">
        <v>1</v>
      </c>
      <c r="D30" s="53">
        <v>1</v>
      </c>
      <c r="E30" s="54">
        <v>544</v>
      </c>
      <c r="F30" s="54">
        <f>LagerlisteKopie[Lagerstand]*LagerlisteKopie[Preis]</f>
        <v>544</v>
      </c>
      <c r="G30" s="49"/>
      <c r="J30" s="48"/>
    </row>
  </sheetData>
  <mergeCells count="1">
    <mergeCell ref="A1:F1"/>
  </mergeCells>
  <conditionalFormatting sqref="E4:E30">
    <cfRule type="cellIs" dxfId="22" priority="10" operator="lessThan">
      <formula>300</formula>
    </cfRule>
    <cfRule type="cellIs" dxfId="21" priority="11" operator="greaterThan">
      <formula>500</formula>
    </cfRule>
  </conditionalFormatting>
  <conditionalFormatting sqref="B4:B30">
    <cfRule type="duplicateValues" dxfId="20" priority="9"/>
  </conditionalFormatting>
  <conditionalFormatting sqref="F4:F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{30E27B9B-1794-4260-9A91-885C9A711FE8}</x14:id>
        </ext>
      </extLst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E27B9B-1794-4260-9A91-885C9A711F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F4:F30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/>
  </sheetViews>
  <sheetFormatPr baseColWidth="10" defaultRowHeight="15" x14ac:dyDescent="0.25"/>
  <cols>
    <col min="1" max="1" width="22.5703125" style="10" customWidth="1"/>
    <col min="2" max="2" width="16.28515625" style="15" customWidth="1"/>
    <col min="3" max="3" width="23.85546875" customWidth="1"/>
    <col min="4" max="4" width="22" style="15" customWidth="1"/>
    <col min="5" max="5" width="21.28515625" style="17" customWidth="1"/>
    <col min="6" max="6" width="22" style="15" customWidth="1"/>
    <col min="7" max="7" width="21.5703125" style="15" customWidth="1"/>
    <col min="8" max="8" width="32.5703125" style="20" customWidth="1"/>
  </cols>
  <sheetData>
    <row r="1" spans="1:8" ht="30" customHeight="1" x14ac:dyDescent="0.25">
      <c r="A1" s="11" t="s">
        <v>11</v>
      </c>
      <c r="B1" s="13" t="s">
        <v>12</v>
      </c>
      <c r="C1" s="13" t="s">
        <v>13</v>
      </c>
      <c r="D1" s="13" t="s">
        <v>14</v>
      </c>
      <c r="E1" s="11" t="s">
        <v>15</v>
      </c>
      <c r="F1" s="13" t="s">
        <v>16</v>
      </c>
      <c r="G1" s="13" t="s">
        <v>27</v>
      </c>
      <c r="H1" s="19" t="s">
        <v>28</v>
      </c>
    </row>
    <row r="2" spans="1:8" ht="18.75" x14ac:dyDescent="0.25">
      <c r="A2" s="91" t="s">
        <v>17</v>
      </c>
      <c r="B2" s="14" t="s">
        <v>18</v>
      </c>
      <c r="C2" s="12" t="s">
        <v>19</v>
      </c>
      <c r="D2" s="14">
        <v>1.4</v>
      </c>
      <c r="E2" s="12" t="s">
        <v>20</v>
      </c>
      <c r="F2" s="14">
        <v>2</v>
      </c>
      <c r="G2" s="18">
        <v>7.0000000000000007E-2</v>
      </c>
      <c r="H2" s="60">
        <v>18630</v>
      </c>
    </row>
    <row r="3" spans="1:8" ht="18.75" x14ac:dyDescent="0.25">
      <c r="A3" s="91" t="s">
        <v>17</v>
      </c>
      <c r="B3" s="14" t="s">
        <v>18</v>
      </c>
      <c r="C3" s="12" t="s">
        <v>19</v>
      </c>
      <c r="D3" s="14">
        <v>1.4</v>
      </c>
      <c r="E3" s="12" t="s">
        <v>20</v>
      </c>
      <c r="F3" s="14">
        <v>4</v>
      </c>
      <c r="G3" s="18">
        <v>7.0000000000000007E-2</v>
      </c>
      <c r="H3" s="60">
        <v>19450</v>
      </c>
    </row>
    <row r="4" spans="1:8" ht="18.75" x14ac:dyDescent="0.25">
      <c r="A4" s="91" t="s">
        <v>21</v>
      </c>
      <c r="B4" s="14" t="s">
        <v>18</v>
      </c>
      <c r="C4" s="12" t="s">
        <v>22</v>
      </c>
      <c r="D4" s="14">
        <v>1.2</v>
      </c>
      <c r="E4" s="12" t="s">
        <v>20</v>
      </c>
      <c r="F4" s="14">
        <v>2</v>
      </c>
      <c r="G4" s="18">
        <v>0.05</v>
      </c>
      <c r="H4" s="60">
        <v>18670</v>
      </c>
    </row>
    <row r="5" spans="1:8" ht="18.75" x14ac:dyDescent="0.25">
      <c r="A5" s="91" t="s">
        <v>21</v>
      </c>
      <c r="B5" s="14" t="s">
        <v>18</v>
      </c>
      <c r="C5" s="12" t="s">
        <v>22</v>
      </c>
      <c r="D5" s="14">
        <v>1.2</v>
      </c>
      <c r="E5" s="12" t="s">
        <v>20</v>
      </c>
      <c r="F5" s="14">
        <v>4</v>
      </c>
      <c r="G5" s="18">
        <v>0.05</v>
      </c>
      <c r="H5" s="60">
        <v>19470</v>
      </c>
    </row>
    <row r="6" spans="1:8" ht="18.75" x14ac:dyDescent="0.25">
      <c r="A6" s="91" t="s">
        <v>21</v>
      </c>
      <c r="B6" s="14" t="s">
        <v>18</v>
      </c>
      <c r="C6" s="12" t="s">
        <v>22</v>
      </c>
      <c r="D6" s="14">
        <v>1.2</v>
      </c>
      <c r="E6" s="16" t="s">
        <v>23</v>
      </c>
      <c r="F6" s="14">
        <v>2</v>
      </c>
      <c r="G6" s="18">
        <v>0.06</v>
      </c>
      <c r="H6" s="60">
        <v>20530</v>
      </c>
    </row>
    <row r="7" spans="1:8" ht="18.75" x14ac:dyDescent="0.25">
      <c r="A7" s="91" t="s">
        <v>21</v>
      </c>
      <c r="B7" s="14" t="s">
        <v>18</v>
      </c>
      <c r="C7" s="12" t="s">
        <v>22</v>
      </c>
      <c r="D7" s="14">
        <v>1.2</v>
      </c>
      <c r="E7" s="16" t="s">
        <v>23</v>
      </c>
      <c r="F7" s="14">
        <v>4</v>
      </c>
      <c r="G7" s="18">
        <v>0.06</v>
      </c>
      <c r="H7" s="60">
        <v>21340</v>
      </c>
    </row>
    <row r="8" spans="1:8" ht="56.25" x14ac:dyDescent="0.25">
      <c r="A8" s="91" t="s">
        <v>24</v>
      </c>
      <c r="B8" s="14" t="s">
        <v>18</v>
      </c>
      <c r="C8" s="12" t="s">
        <v>25</v>
      </c>
      <c r="D8" s="14">
        <v>1.2</v>
      </c>
      <c r="E8" s="12" t="s">
        <v>26</v>
      </c>
      <c r="F8" s="14">
        <v>2</v>
      </c>
      <c r="G8" s="18">
        <v>0.04</v>
      </c>
      <c r="H8" s="60">
        <v>20870</v>
      </c>
    </row>
    <row r="9" spans="1:8" ht="18.75" x14ac:dyDescent="0.25">
      <c r="A9" s="91"/>
      <c r="B9" s="14"/>
      <c r="C9" s="12"/>
      <c r="D9" s="14"/>
      <c r="E9" s="12"/>
      <c r="F9" s="14"/>
      <c r="G9" s="18"/>
      <c r="H9" s="60"/>
    </row>
    <row r="10" spans="1:8" ht="18.75" x14ac:dyDescent="0.25">
      <c r="A10" s="91" t="s">
        <v>21</v>
      </c>
      <c r="B10" s="14" t="s">
        <v>18</v>
      </c>
      <c r="C10" s="12" t="s">
        <v>25</v>
      </c>
      <c r="D10" s="14">
        <v>1.2</v>
      </c>
      <c r="E10" s="12" t="s">
        <v>26</v>
      </c>
      <c r="F10" s="14">
        <v>2</v>
      </c>
      <c r="G10" s="18">
        <v>0.05</v>
      </c>
      <c r="H10" s="60">
        <v>20520</v>
      </c>
    </row>
    <row r="11" spans="1:8" ht="18.75" x14ac:dyDescent="0.25">
      <c r="A11" s="91" t="s">
        <v>21</v>
      </c>
      <c r="B11" s="14" t="s">
        <v>18</v>
      </c>
      <c r="C11" s="12" t="s">
        <v>25</v>
      </c>
      <c r="D11" s="14">
        <v>1.2</v>
      </c>
      <c r="E11" s="12" t="s">
        <v>26</v>
      </c>
      <c r="F11" s="14">
        <v>4</v>
      </c>
      <c r="G11" s="18">
        <v>0.05</v>
      </c>
      <c r="H11" s="60">
        <v>21320</v>
      </c>
    </row>
    <row r="12" spans="1:8" ht="56.25" x14ac:dyDescent="0.25">
      <c r="A12" s="91" t="s">
        <v>24</v>
      </c>
      <c r="B12" s="14" t="s">
        <v>18</v>
      </c>
      <c r="C12" s="12" t="s">
        <v>25</v>
      </c>
      <c r="D12" s="14">
        <v>1.2</v>
      </c>
      <c r="E12" s="12" t="s">
        <v>26</v>
      </c>
      <c r="F12" s="14">
        <v>4</v>
      </c>
      <c r="G12" s="18">
        <v>0.04</v>
      </c>
      <c r="H12" s="60">
        <v>21660</v>
      </c>
    </row>
    <row r="13" spans="1:8" ht="18.75" x14ac:dyDescent="0.25">
      <c r="A13" s="91" t="s">
        <v>21</v>
      </c>
      <c r="B13" s="14" t="s">
        <v>18</v>
      </c>
      <c r="C13" s="12" t="s">
        <v>25</v>
      </c>
      <c r="D13" s="14">
        <v>1.2</v>
      </c>
      <c r="E13" s="16" t="s">
        <v>23</v>
      </c>
      <c r="F13" s="14">
        <v>2</v>
      </c>
      <c r="G13" s="18">
        <v>0.06</v>
      </c>
      <c r="H13" s="60">
        <v>22290</v>
      </c>
    </row>
    <row r="14" spans="1:8" ht="56.25" x14ac:dyDescent="0.25">
      <c r="A14" s="91" t="s">
        <v>24</v>
      </c>
      <c r="B14" s="14" t="s">
        <v>18</v>
      </c>
      <c r="C14" s="12" t="s">
        <v>25</v>
      </c>
      <c r="D14" s="14">
        <v>1.2</v>
      </c>
      <c r="E14" s="16" t="s">
        <v>23</v>
      </c>
      <c r="F14" s="14">
        <v>2</v>
      </c>
      <c r="G14" s="18">
        <v>0.05</v>
      </c>
      <c r="H14" s="60">
        <v>22630</v>
      </c>
    </row>
    <row r="15" spans="1:8" ht="18.75" x14ac:dyDescent="0.25">
      <c r="A15" s="91" t="s">
        <v>21</v>
      </c>
      <c r="B15" s="14" t="s">
        <v>18</v>
      </c>
      <c r="C15" s="12" t="s">
        <v>25</v>
      </c>
      <c r="D15" s="14">
        <v>1.2</v>
      </c>
      <c r="E15" s="16" t="s">
        <v>23</v>
      </c>
      <c r="F15" s="14">
        <v>4</v>
      </c>
      <c r="G15" s="18">
        <v>0.06</v>
      </c>
      <c r="H15" s="60">
        <v>23100</v>
      </c>
    </row>
    <row r="16" spans="1:8" ht="56.25" x14ac:dyDescent="0.25">
      <c r="A16" s="91" t="s">
        <v>24</v>
      </c>
      <c r="B16" s="14" t="s">
        <v>18</v>
      </c>
      <c r="C16" s="12" t="s">
        <v>25</v>
      </c>
      <c r="D16" s="14">
        <v>1.2</v>
      </c>
      <c r="E16" s="16" t="s">
        <v>23</v>
      </c>
      <c r="F16" s="14">
        <v>4</v>
      </c>
      <c r="G16" s="18">
        <v>0.05</v>
      </c>
      <c r="H16" s="60">
        <v>23430</v>
      </c>
    </row>
    <row r="17" spans="1:8" ht="18.75" x14ac:dyDescent="0.25">
      <c r="A17" s="91" t="s">
        <v>21</v>
      </c>
      <c r="B17" s="14" t="s">
        <v>18</v>
      </c>
      <c r="C17" s="12" t="s">
        <v>29</v>
      </c>
      <c r="D17" s="14">
        <v>1.4</v>
      </c>
      <c r="E17" s="12" t="s">
        <v>26</v>
      </c>
      <c r="F17" s="14">
        <v>2</v>
      </c>
      <c r="G17" s="18">
        <v>0.06</v>
      </c>
      <c r="H17" s="60">
        <v>21380</v>
      </c>
    </row>
    <row r="18" spans="1:8" ht="18.75" x14ac:dyDescent="0.25">
      <c r="A18" s="91" t="s">
        <v>21</v>
      </c>
      <c r="B18" s="14" t="s">
        <v>18</v>
      </c>
      <c r="C18" s="12" t="s">
        <v>29</v>
      </c>
      <c r="D18" s="14">
        <v>1.4</v>
      </c>
      <c r="E18" s="12" t="s">
        <v>26</v>
      </c>
      <c r="F18" s="14">
        <v>4</v>
      </c>
      <c r="G18" s="18">
        <v>0.06</v>
      </c>
      <c r="H18" s="60">
        <v>22190</v>
      </c>
    </row>
    <row r="19" spans="1:8" ht="18.75" x14ac:dyDescent="0.25">
      <c r="A19" s="91" t="s">
        <v>21</v>
      </c>
      <c r="B19" s="14" t="s">
        <v>18</v>
      </c>
      <c r="C19" s="12" t="s">
        <v>29</v>
      </c>
      <c r="D19" s="14">
        <v>1.4</v>
      </c>
      <c r="E19" s="16" t="s">
        <v>23</v>
      </c>
      <c r="F19" s="14">
        <v>2</v>
      </c>
      <c r="G19" s="18">
        <v>0.06</v>
      </c>
      <c r="H19" s="60">
        <v>23260</v>
      </c>
    </row>
    <row r="20" spans="1:8" ht="18.75" x14ac:dyDescent="0.25">
      <c r="A20" s="91" t="s">
        <v>21</v>
      </c>
      <c r="B20" s="14" t="s">
        <v>18</v>
      </c>
      <c r="C20" s="12" t="s">
        <v>29</v>
      </c>
      <c r="D20" s="14">
        <v>1.4</v>
      </c>
      <c r="E20" s="16" t="s">
        <v>23</v>
      </c>
      <c r="F20" s="14">
        <v>4</v>
      </c>
      <c r="G20" s="18">
        <v>0.06</v>
      </c>
      <c r="H20" s="60">
        <v>24070</v>
      </c>
    </row>
    <row r="21" spans="1:8" ht="18.75" x14ac:dyDescent="0.25">
      <c r="A21" s="91" t="s">
        <v>30</v>
      </c>
      <c r="B21" s="14" t="s">
        <v>31</v>
      </c>
      <c r="C21" s="12" t="s">
        <v>32</v>
      </c>
      <c r="D21" s="14">
        <v>1.6</v>
      </c>
      <c r="E21" s="12" t="s">
        <v>20</v>
      </c>
      <c r="F21" s="14">
        <v>2</v>
      </c>
      <c r="G21" s="18">
        <v>0.05</v>
      </c>
      <c r="H21" s="60">
        <v>21100</v>
      </c>
    </row>
    <row r="22" spans="1:8" ht="18.75" x14ac:dyDescent="0.25">
      <c r="A22" s="91" t="s">
        <v>30</v>
      </c>
      <c r="B22" s="14" t="s">
        <v>31</v>
      </c>
      <c r="C22" s="12" t="s">
        <v>32</v>
      </c>
      <c r="D22" s="14">
        <v>1.6</v>
      </c>
      <c r="E22" s="12" t="s">
        <v>20</v>
      </c>
      <c r="F22" s="14">
        <v>4</v>
      </c>
      <c r="G22" s="18">
        <v>0.05</v>
      </c>
      <c r="H22" s="60">
        <v>21900</v>
      </c>
    </row>
    <row r="23" spans="1:8" ht="56.25" x14ac:dyDescent="0.25">
      <c r="A23" s="91" t="s">
        <v>33</v>
      </c>
      <c r="B23" s="14" t="s">
        <v>31</v>
      </c>
      <c r="C23" s="12" t="s">
        <v>25</v>
      </c>
      <c r="D23" s="14">
        <v>1.6</v>
      </c>
      <c r="E23" s="12" t="s">
        <v>20</v>
      </c>
      <c r="F23" s="14">
        <v>2</v>
      </c>
      <c r="G23" s="18">
        <v>0.04</v>
      </c>
      <c r="H23" s="60">
        <v>22670</v>
      </c>
    </row>
    <row r="24" spans="1:8" ht="18.75" x14ac:dyDescent="0.25">
      <c r="A24" s="91" t="s">
        <v>30</v>
      </c>
      <c r="B24" s="14" t="s">
        <v>31</v>
      </c>
      <c r="C24" s="12" t="s">
        <v>25</v>
      </c>
      <c r="D24" s="14">
        <v>1.6</v>
      </c>
      <c r="E24" s="12" t="s">
        <v>20</v>
      </c>
      <c r="F24" s="14">
        <v>2</v>
      </c>
      <c r="G24" s="18">
        <v>0.05</v>
      </c>
      <c r="H24" s="60">
        <v>22340</v>
      </c>
    </row>
    <row r="25" spans="1:8" ht="56.25" x14ac:dyDescent="0.25">
      <c r="A25" s="91" t="s">
        <v>33</v>
      </c>
      <c r="B25" s="14" t="s">
        <v>31</v>
      </c>
      <c r="C25" s="12" t="s">
        <v>25</v>
      </c>
      <c r="D25" s="14">
        <v>1.6</v>
      </c>
      <c r="E25" s="12" t="s">
        <v>20</v>
      </c>
      <c r="F25" s="14">
        <v>4</v>
      </c>
      <c r="G25" s="18">
        <v>0.04</v>
      </c>
      <c r="H25" s="60">
        <v>23460</v>
      </c>
    </row>
    <row r="26" spans="1:8" ht="18.75" x14ac:dyDescent="0.25">
      <c r="A26" s="91" t="s">
        <v>30</v>
      </c>
      <c r="B26" s="14" t="s">
        <v>31</v>
      </c>
      <c r="C26" s="12" t="s">
        <v>25</v>
      </c>
      <c r="D26" s="14">
        <v>1.6</v>
      </c>
      <c r="E26" s="12" t="s">
        <v>20</v>
      </c>
      <c r="F26" s="14">
        <v>4</v>
      </c>
      <c r="G26" s="18">
        <v>0.05</v>
      </c>
      <c r="H26" s="60">
        <v>23140</v>
      </c>
    </row>
    <row r="27" spans="1:8" ht="56.25" x14ac:dyDescent="0.25">
      <c r="A27" s="91" t="s">
        <v>33</v>
      </c>
      <c r="B27" s="14" t="s">
        <v>31</v>
      </c>
      <c r="C27" s="12" t="s">
        <v>25</v>
      </c>
      <c r="D27" s="14">
        <v>1.6</v>
      </c>
      <c r="E27" s="16" t="s">
        <v>23</v>
      </c>
      <c r="F27" s="14">
        <v>2</v>
      </c>
      <c r="G27" s="18">
        <v>0.04</v>
      </c>
      <c r="H27" s="60">
        <v>24520</v>
      </c>
    </row>
    <row r="28" spans="1:8" ht="18.75" x14ac:dyDescent="0.25">
      <c r="A28" s="91" t="s">
        <v>30</v>
      </c>
      <c r="B28" s="14" t="s">
        <v>31</v>
      </c>
      <c r="C28" s="12" t="s">
        <v>25</v>
      </c>
      <c r="D28" s="14">
        <v>1.6</v>
      </c>
      <c r="E28" s="16" t="s">
        <v>23</v>
      </c>
      <c r="F28" s="14">
        <v>2</v>
      </c>
      <c r="G28" s="18">
        <v>0.05</v>
      </c>
      <c r="H28" s="60">
        <v>24200</v>
      </c>
    </row>
    <row r="29" spans="1:8" ht="56.25" x14ac:dyDescent="0.25">
      <c r="A29" s="91" t="s">
        <v>33</v>
      </c>
      <c r="B29" s="14" t="s">
        <v>31</v>
      </c>
      <c r="C29" s="12" t="s">
        <v>25</v>
      </c>
      <c r="D29" s="14">
        <v>1.6</v>
      </c>
      <c r="E29" s="16" t="s">
        <v>23</v>
      </c>
      <c r="F29" s="14">
        <v>4</v>
      </c>
      <c r="G29" s="18">
        <v>0.04</v>
      </c>
      <c r="H29" s="60">
        <v>25320</v>
      </c>
    </row>
    <row r="30" spans="1:8" ht="18.75" x14ac:dyDescent="0.25">
      <c r="A30" s="91" t="s">
        <v>30</v>
      </c>
      <c r="B30" s="14" t="s">
        <v>31</v>
      </c>
      <c r="C30" s="12" t="s">
        <v>25</v>
      </c>
      <c r="D30" s="14">
        <v>1.6</v>
      </c>
      <c r="E30" s="16" t="s">
        <v>23</v>
      </c>
      <c r="F30" s="14">
        <v>4</v>
      </c>
      <c r="G30" s="18">
        <v>0.05</v>
      </c>
      <c r="H30" s="60">
        <v>25000</v>
      </c>
    </row>
    <row r="31" spans="1:8" ht="18.75" x14ac:dyDescent="0.25">
      <c r="A31" s="91" t="s">
        <v>30</v>
      </c>
      <c r="B31" s="14" t="s">
        <v>31</v>
      </c>
      <c r="C31" s="12" t="s">
        <v>34</v>
      </c>
      <c r="D31" s="14">
        <v>2</v>
      </c>
      <c r="E31" s="12" t="s">
        <v>26</v>
      </c>
      <c r="F31" s="14">
        <v>2</v>
      </c>
      <c r="G31" s="18">
        <v>0.06</v>
      </c>
      <c r="H31" s="60">
        <v>24590</v>
      </c>
    </row>
    <row r="32" spans="1:8" ht="18.75" x14ac:dyDescent="0.25">
      <c r="A32" s="91" t="s">
        <v>30</v>
      </c>
      <c r="B32" s="14" t="s">
        <v>31</v>
      </c>
      <c r="C32" s="12" t="s">
        <v>34</v>
      </c>
      <c r="D32" s="14">
        <v>2</v>
      </c>
      <c r="E32" s="12" t="s">
        <v>26</v>
      </c>
      <c r="F32" s="14">
        <v>4</v>
      </c>
      <c r="G32" s="18">
        <v>0.06</v>
      </c>
      <c r="H32" s="60">
        <v>25400</v>
      </c>
    </row>
    <row r="33" spans="1:8" ht="37.5" x14ac:dyDescent="0.25">
      <c r="A33" s="91" t="s">
        <v>35</v>
      </c>
      <c r="B33" s="14" t="s">
        <v>31</v>
      </c>
      <c r="C33" s="12" t="s">
        <v>34</v>
      </c>
      <c r="D33" s="14">
        <v>2</v>
      </c>
      <c r="E33" s="12" t="s">
        <v>26</v>
      </c>
      <c r="F33" s="14">
        <v>4</v>
      </c>
      <c r="G33" s="18">
        <v>7.0000000000000007E-2</v>
      </c>
      <c r="H33" s="60">
        <v>27120</v>
      </c>
    </row>
    <row r="34" spans="1:8" ht="18.75" x14ac:dyDescent="0.25">
      <c r="A34" s="91" t="s">
        <v>30</v>
      </c>
      <c r="B34" s="14" t="s">
        <v>31</v>
      </c>
      <c r="C34" s="12" t="s">
        <v>34</v>
      </c>
      <c r="D34" s="14">
        <v>2</v>
      </c>
      <c r="E34" s="16" t="s">
        <v>36</v>
      </c>
      <c r="F34" s="14">
        <v>2</v>
      </c>
      <c r="G34" s="18">
        <v>7.0000000000000007E-2</v>
      </c>
      <c r="H34" s="60">
        <v>26730</v>
      </c>
    </row>
    <row r="35" spans="1:8" ht="18.75" x14ac:dyDescent="0.25">
      <c r="A35" s="91" t="s">
        <v>30</v>
      </c>
      <c r="B35" s="14" t="s">
        <v>31</v>
      </c>
      <c r="C35" s="12" t="s">
        <v>34</v>
      </c>
      <c r="D35" s="14">
        <v>2</v>
      </c>
      <c r="E35" s="16" t="s">
        <v>36</v>
      </c>
      <c r="F35" s="14">
        <v>4</v>
      </c>
      <c r="G35" s="18">
        <v>7.0000000000000007E-2</v>
      </c>
      <c r="H35" s="60">
        <v>27540</v>
      </c>
    </row>
    <row r="36" spans="1:8" x14ac:dyDescent="0.25">
      <c r="H36" s="6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6"/>
  <sheetViews>
    <sheetView zoomScaleNormal="100" workbookViewId="0"/>
  </sheetViews>
  <sheetFormatPr baseColWidth="10" defaultRowHeight="15" x14ac:dyDescent="0.25"/>
  <cols>
    <col min="1" max="1" width="22.5703125" style="10" customWidth="1"/>
    <col min="2" max="2" width="16.28515625" style="15" customWidth="1"/>
    <col min="3" max="3" width="23.85546875" customWidth="1"/>
    <col min="4" max="4" width="22" style="15" customWidth="1"/>
    <col min="5" max="5" width="21.28515625" style="17" customWidth="1"/>
    <col min="6" max="6" width="22" style="15" customWidth="1"/>
    <col min="7" max="7" width="21.5703125" style="15" customWidth="1"/>
    <col min="8" max="8" width="32.5703125" style="20" customWidth="1"/>
  </cols>
  <sheetData>
    <row r="1" spans="1:8" ht="30" customHeight="1" x14ac:dyDescent="0.25">
      <c r="A1" s="82" t="s">
        <v>11</v>
      </c>
      <c r="B1" s="83" t="s">
        <v>12</v>
      </c>
      <c r="C1" s="83" t="s">
        <v>13</v>
      </c>
      <c r="D1" s="83" t="s">
        <v>14</v>
      </c>
      <c r="E1" s="84" t="s">
        <v>15</v>
      </c>
      <c r="F1" s="83" t="s">
        <v>16</v>
      </c>
      <c r="G1" s="83" t="s">
        <v>27</v>
      </c>
      <c r="H1" s="85" t="s">
        <v>28</v>
      </c>
    </row>
    <row r="2" spans="1:8" ht="18.75" hidden="1" x14ac:dyDescent="0.25">
      <c r="A2" s="80" t="s">
        <v>17</v>
      </c>
      <c r="B2" s="14" t="s">
        <v>18</v>
      </c>
      <c r="C2" s="12" t="s">
        <v>19</v>
      </c>
      <c r="D2" s="14">
        <v>1.4</v>
      </c>
      <c r="E2" s="12" t="s">
        <v>20</v>
      </c>
      <c r="F2" s="14">
        <v>2</v>
      </c>
      <c r="G2" s="18">
        <v>7.0000000000000007E-2</v>
      </c>
      <c r="H2" s="81">
        <v>18630</v>
      </c>
    </row>
    <row r="3" spans="1:8" ht="18.75" hidden="1" x14ac:dyDescent="0.25">
      <c r="A3" s="80" t="s">
        <v>17</v>
      </c>
      <c r="B3" s="14" t="s">
        <v>18</v>
      </c>
      <c r="C3" s="12" t="s">
        <v>19</v>
      </c>
      <c r="D3" s="14">
        <v>1.4</v>
      </c>
      <c r="E3" s="12" t="s">
        <v>20</v>
      </c>
      <c r="F3" s="14">
        <v>4</v>
      </c>
      <c r="G3" s="18">
        <v>7.0000000000000007E-2</v>
      </c>
      <c r="H3" s="81">
        <v>19450</v>
      </c>
    </row>
    <row r="4" spans="1:8" ht="18.75" hidden="1" x14ac:dyDescent="0.25">
      <c r="A4" s="80" t="s">
        <v>21</v>
      </c>
      <c r="B4" s="14" t="s">
        <v>18</v>
      </c>
      <c r="C4" s="12" t="s">
        <v>22</v>
      </c>
      <c r="D4" s="14">
        <v>1.2</v>
      </c>
      <c r="E4" s="12" t="s">
        <v>20</v>
      </c>
      <c r="F4" s="14">
        <v>2</v>
      </c>
      <c r="G4" s="18">
        <v>0.05</v>
      </c>
      <c r="H4" s="81">
        <v>18670</v>
      </c>
    </row>
    <row r="5" spans="1:8" ht="18.75" hidden="1" x14ac:dyDescent="0.25">
      <c r="A5" s="80" t="s">
        <v>21</v>
      </c>
      <c r="B5" s="14" t="s">
        <v>18</v>
      </c>
      <c r="C5" s="12" t="s">
        <v>22</v>
      </c>
      <c r="D5" s="14">
        <v>1.2</v>
      </c>
      <c r="E5" s="12" t="s">
        <v>20</v>
      </c>
      <c r="F5" s="14">
        <v>4</v>
      </c>
      <c r="G5" s="18">
        <v>0.05</v>
      </c>
      <c r="H5" s="81">
        <v>19470</v>
      </c>
    </row>
    <row r="6" spans="1:8" ht="18.75" hidden="1" x14ac:dyDescent="0.25">
      <c r="A6" s="80" t="s">
        <v>21</v>
      </c>
      <c r="B6" s="14" t="s">
        <v>18</v>
      </c>
      <c r="C6" s="12" t="s">
        <v>22</v>
      </c>
      <c r="D6" s="14">
        <v>1.2</v>
      </c>
      <c r="E6" s="16" t="s">
        <v>23</v>
      </c>
      <c r="F6" s="14">
        <v>2</v>
      </c>
      <c r="G6" s="18">
        <v>0.06</v>
      </c>
      <c r="H6" s="81">
        <v>20530</v>
      </c>
    </row>
    <row r="7" spans="1:8" ht="18.75" hidden="1" x14ac:dyDescent="0.25">
      <c r="A7" s="80" t="s">
        <v>21</v>
      </c>
      <c r="B7" s="14" t="s">
        <v>18</v>
      </c>
      <c r="C7" s="12" t="s">
        <v>22</v>
      </c>
      <c r="D7" s="14">
        <v>1.2</v>
      </c>
      <c r="E7" s="16" t="s">
        <v>23</v>
      </c>
      <c r="F7" s="14">
        <v>4</v>
      </c>
      <c r="G7" s="18">
        <v>0.06</v>
      </c>
      <c r="H7" s="81">
        <v>21340</v>
      </c>
    </row>
    <row r="8" spans="1:8" ht="56.25" hidden="1" x14ac:dyDescent="0.25">
      <c r="A8" s="80" t="s">
        <v>24</v>
      </c>
      <c r="B8" s="14" t="s">
        <v>18</v>
      </c>
      <c r="C8" s="12" t="s">
        <v>25</v>
      </c>
      <c r="D8" s="14">
        <v>1.2</v>
      </c>
      <c r="E8" s="12" t="s">
        <v>26</v>
      </c>
      <c r="F8" s="14">
        <v>2</v>
      </c>
      <c r="G8" s="18">
        <v>0.04</v>
      </c>
      <c r="H8" s="81">
        <v>20870</v>
      </c>
    </row>
    <row r="9" spans="1:8" ht="18.75" hidden="1" x14ac:dyDescent="0.25">
      <c r="A9" s="80"/>
      <c r="B9" s="14"/>
      <c r="C9" s="12"/>
      <c r="D9" s="14"/>
      <c r="E9" s="12"/>
      <c r="F9" s="14"/>
      <c r="G9" s="18"/>
      <c r="H9" s="81"/>
    </row>
    <row r="10" spans="1:8" ht="18.75" hidden="1" x14ac:dyDescent="0.25">
      <c r="A10" s="80" t="s">
        <v>21</v>
      </c>
      <c r="B10" s="14" t="s">
        <v>18</v>
      </c>
      <c r="C10" s="12" t="s">
        <v>25</v>
      </c>
      <c r="D10" s="14">
        <v>1.2</v>
      </c>
      <c r="E10" s="12" t="s">
        <v>26</v>
      </c>
      <c r="F10" s="14">
        <v>2</v>
      </c>
      <c r="G10" s="18">
        <v>0.05</v>
      </c>
      <c r="H10" s="81">
        <v>20520</v>
      </c>
    </row>
    <row r="11" spans="1:8" ht="18.75" hidden="1" x14ac:dyDescent="0.25">
      <c r="A11" s="80" t="s">
        <v>21</v>
      </c>
      <c r="B11" s="14" t="s">
        <v>18</v>
      </c>
      <c r="C11" s="12" t="s">
        <v>25</v>
      </c>
      <c r="D11" s="14">
        <v>1.2</v>
      </c>
      <c r="E11" s="12" t="s">
        <v>26</v>
      </c>
      <c r="F11" s="14">
        <v>4</v>
      </c>
      <c r="G11" s="18">
        <v>0.05</v>
      </c>
      <c r="H11" s="81">
        <v>21320</v>
      </c>
    </row>
    <row r="12" spans="1:8" ht="56.25" hidden="1" x14ac:dyDescent="0.25">
      <c r="A12" s="80" t="s">
        <v>24</v>
      </c>
      <c r="B12" s="14" t="s">
        <v>18</v>
      </c>
      <c r="C12" s="12" t="s">
        <v>25</v>
      </c>
      <c r="D12" s="14">
        <v>1.2</v>
      </c>
      <c r="E12" s="12" t="s">
        <v>26</v>
      </c>
      <c r="F12" s="14">
        <v>4</v>
      </c>
      <c r="G12" s="18">
        <v>0.04</v>
      </c>
      <c r="H12" s="81">
        <v>21660</v>
      </c>
    </row>
    <row r="13" spans="1:8" ht="18.75" hidden="1" x14ac:dyDescent="0.25">
      <c r="A13" s="80" t="s">
        <v>21</v>
      </c>
      <c r="B13" s="14" t="s">
        <v>18</v>
      </c>
      <c r="C13" s="12" t="s">
        <v>25</v>
      </c>
      <c r="D13" s="14">
        <v>1.2</v>
      </c>
      <c r="E13" s="16" t="s">
        <v>23</v>
      </c>
      <c r="F13" s="14">
        <v>2</v>
      </c>
      <c r="G13" s="18">
        <v>0.06</v>
      </c>
      <c r="H13" s="81">
        <v>22290</v>
      </c>
    </row>
    <row r="14" spans="1:8" ht="56.25" hidden="1" x14ac:dyDescent="0.25">
      <c r="A14" s="80" t="s">
        <v>24</v>
      </c>
      <c r="B14" s="14" t="s">
        <v>18</v>
      </c>
      <c r="C14" s="12" t="s">
        <v>25</v>
      </c>
      <c r="D14" s="14">
        <v>1.2</v>
      </c>
      <c r="E14" s="16" t="s">
        <v>23</v>
      </c>
      <c r="F14" s="14">
        <v>2</v>
      </c>
      <c r="G14" s="18">
        <v>0.05</v>
      </c>
      <c r="H14" s="81">
        <v>22630</v>
      </c>
    </row>
    <row r="15" spans="1:8" ht="18.75" hidden="1" x14ac:dyDescent="0.25">
      <c r="A15" s="80" t="s">
        <v>21</v>
      </c>
      <c r="B15" s="14" t="s">
        <v>18</v>
      </c>
      <c r="C15" s="12" t="s">
        <v>25</v>
      </c>
      <c r="D15" s="14">
        <v>1.2</v>
      </c>
      <c r="E15" s="16" t="s">
        <v>23</v>
      </c>
      <c r="F15" s="14">
        <v>4</v>
      </c>
      <c r="G15" s="18">
        <v>0.06</v>
      </c>
      <c r="H15" s="81">
        <v>23100</v>
      </c>
    </row>
    <row r="16" spans="1:8" ht="56.25" hidden="1" x14ac:dyDescent="0.25">
      <c r="A16" s="80" t="s">
        <v>24</v>
      </c>
      <c r="B16" s="14" t="s">
        <v>18</v>
      </c>
      <c r="C16" s="12" t="s">
        <v>25</v>
      </c>
      <c r="D16" s="14">
        <v>1.2</v>
      </c>
      <c r="E16" s="16" t="s">
        <v>23</v>
      </c>
      <c r="F16" s="14">
        <v>4</v>
      </c>
      <c r="G16" s="18">
        <v>0.05</v>
      </c>
      <c r="H16" s="81">
        <v>23430</v>
      </c>
    </row>
    <row r="17" spans="1:8" ht="18.75" hidden="1" x14ac:dyDescent="0.25">
      <c r="A17" s="80" t="s">
        <v>21</v>
      </c>
      <c r="B17" s="14" t="s">
        <v>18</v>
      </c>
      <c r="C17" s="12" t="s">
        <v>29</v>
      </c>
      <c r="D17" s="14">
        <v>1.4</v>
      </c>
      <c r="E17" s="12" t="s">
        <v>26</v>
      </c>
      <c r="F17" s="14">
        <v>2</v>
      </c>
      <c r="G17" s="18">
        <v>0.06</v>
      </c>
      <c r="H17" s="81">
        <v>21380</v>
      </c>
    </row>
    <row r="18" spans="1:8" ht="18.75" hidden="1" x14ac:dyDescent="0.25">
      <c r="A18" s="80" t="s">
        <v>21</v>
      </c>
      <c r="B18" s="14" t="s">
        <v>18</v>
      </c>
      <c r="C18" s="12" t="s">
        <v>29</v>
      </c>
      <c r="D18" s="14">
        <v>1.4</v>
      </c>
      <c r="E18" s="12" t="s">
        <v>26</v>
      </c>
      <c r="F18" s="14">
        <v>4</v>
      </c>
      <c r="G18" s="18">
        <v>0.06</v>
      </c>
      <c r="H18" s="81">
        <v>22190</v>
      </c>
    </row>
    <row r="19" spans="1:8" ht="18.75" hidden="1" x14ac:dyDescent="0.25">
      <c r="A19" s="80" t="s">
        <v>21</v>
      </c>
      <c r="B19" s="14" t="s">
        <v>18</v>
      </c>
      <c r="C19" s="12" t="s">
        <v>29</v>
      </c>
      <c r="D19" s="14">
        <v>1.4</v>
      </c>
      <c r="E19" s="16" t="s">
        <v>23</v>
      </c>
      <c r="F19" s="14">
        <v>2</v>
      </c>
      <c r="G19" s="18">
        <v>0.06</v>
      </c>
      <c r="H19" s="81">
        <v>23260</v>
      </c>
    </row>
    <row r="20" spans="1:8" ht="18.75" hidden="1" x14ac:dyDescent="0.25">
      <c r="A20" s="80" t="s">
        <v>21</v>
      </c>
      <c r="B20" s="14" t="s">
        <v>18</v>
      </c>
      <c r="C20" s="12" t="s">
        <v>29</v>
      </c>
      <c r="D20" s="14">
        <v>1.4</v>
      </c>
      <c r="E20" s="16" t="s">
        <v>23</v>
      </c>
      <c r="F20" s="14">
        <v>4</v>
      </c>
      <c r="G20" s="18">
        <v>0.06</v>
      </c>
      <c r="H20" s="81">
        <v>24070</v>
      </c>
    </row>
    <row r="21" spans="1:8" ht="18.75" x14ac:dyDescent="0.25">
      <c r="A21" s="92" t="s">
        <v>30</v>
      </c>
      <c r="B21" s="14" t="s">
        <v>31</v>
      </c>
      <c r="C21" s="12" t="s">
        <v>32</v>
      </c>
      <c r="D21" s="14">
        <v>1.6</v>
      </c>
      <c r="E21" s="12" t="s">
        <v>20</v>
      </c>
      <c r="F21" s="14">
        <v>2</v>
      </c>
      <c r="G21" s="18">
        <v>0.05</v>
      </c>
      <c r="H21" s="81">
        <v>21100</v>
      </c>
    </row>
    <row r="22" spans="1:8" ht="18.75" x14ac:dyDescent="0.25">
      <c r="A22" s="92" t="s">
        <v>30</v>
      </c>
      <c r="B22" s="14" t="s">
        <v>31</v>
      </c>
      <c r="C22" s="12" t="s">
        <v>32</v>
      </c>
      <c r="D22" s="14">
        <v>1.6</v>
      </c>
      <c r="E22" s="12" t="s">
        <v>20</v>
      </c>
      <c r="F22" s="14">
        <v>4</v>
      </c>
      <c r="G22" s="18">
        <v>0.05</v>
      </c>
      <c r="H22" s="81">
        <v>21900</v>
      </c>
    </row>
    <row r="23" spans="1:8" ht="56.25" x14ac:dyDescent="0.25">
      <c r="A23" s="92" t="s">
        <v>33</v>
      </c>
      <c r="B23" s="14" t="s">
        <v>31</v>
      </c>
      <c r="C23" s="12" t="s">
        <v>25</v>
      </c>
      <c r="D23" s="14">
        <v>1.6</v>
      </c>
      <c r="E23" s="12" t="s">
        <v>20</v>
      </c>
      <c r="F23" s="14">
        <v>2</v>
      </c>
      <c r="G23" s="18">
        <v>0.04</v>
      </c>
      <c r="H23" s="81">
        <v>22670</v>
      </c>
    </row>
    <row r="24" spans="1:8" ht="18.75" x14ac:dyDescent="0.25">
      <c r="A24" s="92" t="s">
        <v>30</v>
      </c>
      <c r="B24" s="14" t="s">
        <v>31</v>
      </c>
      <c r="C24" s="12" t="s">
        <v>25</v>
      </c>
      <c r="D24" s="14">
        <v>1.6</v>
      </c>
      <c r="E24" s="12" t="s">
        <v>20</v>
      </c>
      <c r="F24" s="14">
        <v>2</v>
      </c>
      <c r="G24" s="18">
        <v>0.05</v>
      </c>
      <c r="H24" s="81">
        <v>22340</v>
      </c>
    </row>
    <row r="25" spans="1:8" ht="56.25" x14ac:dyDescent="0.25">
      <c r="A25" s="92" t="s">
        <v>33</v>
      </c>
      <c r="B25" s="14" t="s">
        <v>31</v>
      </c>
      <c r="C25" s="12" t="s">
        <v>25</v>
      </c>
      <c r="D25" s="14">
        <v>1.6</v>
      </c>
      <c r="E25" s="12" t="s">
        <v>20</v>
      </c>
      <c r="F25" s="14">
        <v>4</v>
      </c>
      <c r="G25" s="18">
        <v>0.04</v>
      </c>
      <c r="H25" s="81">
        <v>23460</v>
      </c>
    </row>
    <row r="26" spans="1:8" ht="18.75" x14ac:dyDescent="0.25">
      <c r="A26" s="92" t="s">
        <v>30</v>
      </c>
      <c r="B26" s="14" t="s">
        <v>31</v>
      </c>
      <c r="C26" s="12" t="s">
        <v>25</v>
      </c>
      <c r="D26" s="14">
        <v>1.6</v>
      </c>
      <c r="E26" s="12" t="s">
        <v>20</v>
      </c>
      <c r="F26" s="14">
        <v>4</v>
      </c>
      <c r="G26" s="18">
        <v>0.05</v>
      </c>
      <c r="H26" s="81">
        <v>23140</v>
      </c>
    </row>
    <row r="27" spans="1:8" ht="56.25" x14ac:dyDescent="0.25">
      <c r="A27" s="92" t="s">
        <v>33</v>
      </c>
      <c r="B27" s="14" t="s">
        <v>31</v>
      </c>
      <c r="C27" s="12" t="s">
        <v>25</v>
      </c>
      <c r="D27" s="14">
        <v>1.6</v>
      </c>
      <c r="E27" s="16" t="s">
        <v>23</v>
      </c>
      <c r="F27" s="14">
        <v>2</v>
      </c>
      <c r="G27" s="18">
        <v>0.04</v>
      </c>
      <c r="H27" s="81">
        <v>24520</v>
      </c>
    </row>
    <row r="28" spans="1:8" ht="18.75" x14ac:dyDescent="0.25">
      <c r="A28" s="92" t="s">
        <v>30</v>
      </c>
      <c r="B28" s="14" t="s">
        <v>31</v>
      </c>
      <c r="C28" s="12" t="s">
        <v>25</v>
      </c>
      <c r="D28" s="14">
        <v>1.6</v>
      </c>
      <c r="E28" s="16" t="s">
        <v>23</v>
      </c>
      <c r="F28" s="14">
        <v>2</v>
      </c>
      <c r="G28" s="18">
        <v>0.05</v>
      </c>
      <c r="H28" s="81">
        <v>24200</v>
      </c>
    </row>
    <row r="29" spans="1:8" ht="56.25" x14ac:dyDescent="0.25">
      <c r="A29" s="92" t="s">
        <v>33</v>
      </c>
      <c r="B29" s="14" t="s">
        <v>31</v>
      </c>
      <c r="C29" s="12" t="s">
        <v>25</v>
      </c>
      <c r="D29" s="14">
        <v>1.6</v>
      </c>
      <c r="E29" s="16" t="s">
        <v>23</v>
      </c>
      <c r="F29" s="14">
        <v>4</v>
      </c>
      <c r="G29" s="18">
        <v>0.04</v>
      </c>
      <c r="H29" s="81">
        <v>25320</v>
      </c>
    </row>
    <row r="30" spans="1:8" ht="18.75" x14ac:dyDescent="0.25">
      <c r="A30" s="92" t="s">
        <v>30</v>
      </c>
      <c r="B30" s="14" t="s">
        <v>31</v>
      </c>
      <c r="C30" s="12" t="s">
        <v>25</v>
      </c>
      <c r="D30" s="14">
        <v>1.6</v>
      </c>
      <c r="E30" s="16" t="s">
        <v>23</v>
      </c>
      <c r="F30" s="14">
        <v>4</v>
      </c>
      <c r="G30" s="18">
        <v>0.05</v>
      </c>
      <c r="H30" s="81">
        <v>25000</v>
      </c>
    </row>
    <row r="31" spans="1:8" ht="18.75" x14ac:dyDescent="0.25">
      <c r="A31" s="92" t="s">
        <v>30</v>
      </c>
      <c r="B31" s="14" t="s">
        <v>31</v>
      </c>
      <c r="C31" s="12" t="s">
        <v>34</v>
      </c>
      <c r="D31" s="14">
        <v>2</v>
      </c>
      <c r="E31" s="12" t="s">
        <v>26</v>
      </c>
      <c r="F31" s="14">
        <v>2</v>
      </c>
      <c r="G31" s="18">
        <v>0.06</v>
      </c>
      <c r="H31" s="81">
        <v>24590</v>
      </c>
    </row>
    <row r="32" spans="1:8" ht="18.75" x14ac:dyDescent="0.25">
      <c r="A32" s="92" t="s">
        <v>30</v>
      </c>
      <c r="B32" s="14" t="s">
        <v>31</v>
      </c>
      <c r="C32" s="12" t="s">
        <v>34</v>
      </c>
      <c r="D32" s="14">
        <v>2</v>
      </c>
      <c r="E32" s="12" t="s">
        <v>26</v>
      </c>
      <c r="F32" s="14">
        <v>4</v>
      </c>
      <c r="G32" s="18">
        <v>0.06</v>
      </c>
      <c r="H32" s="81">
        <v>25400</v>
      </c>
    </row>
    <row r="33" spans="1:8" ht="37.5" x14ac:dyDescent="0.25">
      <c r="A33" s="92" t="s">
        <v>35</v>
      </c>
      <c r="B33" s="14" t="s">
        <v>31</v>
      </c>
      <c r="C33" s="12" t="s">
        <v>34</v>
      </c>
      <c r="D33" s="14">
        <v>2</v>
      </c>
      <c r="E33" s="12" t="s">
        <v>26</v>
      </c>
      <c r="F33" s="14">
        <v>4</v>
      </c>
      <c r="G33" s="18">
        <v>7.0000000000000007E-2</v>
      </c>
      <c r="H33" s="81">
        <v>27120</v>
      </c>
    </row>
    <row r="34" spans="1:8" ht="18.75" x14ac:dyDescent="0.25">
      <c r="A34" s="92" t="s">
        <v>30</v>
      </c>
      <c r="B34" s="14" t="s">
        <v>31</v>
      </c>
      <c r="C34" s="12" t="s">
        <v>34</v>
      </c>
      <c r="D34" s="14">
        <v>2</v>
      </c>
      <c r="E34" s="16" t="s">
        <v>36</v>
      </c>
      <c r="F34" s="14">
        <v>2</v>
      </c>
      <c r="G34" s="18">
        <v>7.0000000000000007E-2</v>
      </c>
      <c r="H34" s="81">
        <v>26730</v>
      </c>
    </row>
    <row r="35" spans="1:8" ht="18.75" x14ac:dyDescent="0.25">
      <c r="A35" s="93" t="s">
        <v>30</v>
      </c>
      <c r="B35" s="86" t="s">
        <v>31</v>
      </c>
      <c r="C35" s="87" t="s">
        <v>34</v>
      </c>
      <c r="D35" s="86">
        <v>2</v>
      </c>
      <c r="E35" s="88" t="s">
        <v>36</v>
      </c>
      <c r="F35" s="86">
        <v>4</v>
      </c>
      <c r="G35" s="89">
        <v>7.0000000000000007E-2</v>
      </c>
      <c r="H35" s="90">
        <v>27540</v>
      </c>
    </row>
    <row r="36" spans="1:8" x14ac:dyDescent="0.25">
      <c r="H36" s="61"/>
    </row>
  </sheetData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2"/>
  <sheetViews>
    <sheetView workbookViewId="0"/>
  </sheetViews>
  <sheetFormatPr baseColWidth="10" defaultRowHeight="15" x14ac:dyDescent="0.25"/>
  <cols>
    <col min="1" max="1" width="58.28515625" style="10" bestFit="1" customWidth="1"/>
    <col min="2" max="2" width="11.28515625" style="15" customWidth="1"/>
    <col min="3" max="3" width="13.85546875" style="20" customWidth="1"/>
  </cols>
  <sheetData>
    <row r="1" spans="1:5" ht="15.75" x14ac:dyDescent="0.25">
      <c r="A1" s="69" t="s">
        <v>182</v>
      </c>
      <c r="B1" s="70" t="s">
        <v>122</v>
      </c>
      <c r="C1" s="70" t="s">
        <v>123</v>
      </c>
    </row>
    <row r="2" spans="1:5" x14ac:dyDescent="0.25">
      <c r="A2" s="63" t="s">
        <v>147</v>
      </c>
      <c r="B2" s="73">
        <v>3.19</v>
      </c>
      <c r="C2" s="65" t="s">
        <v>114</v>
      </c>
    </row>
    <row r="3" spans="1:5" x14ac:dyDescent="0.25">
      <c r="A3" s="63" t="s">
        <v>146</v>
      </c>
      <c r="B3" s="73">
        <v>3.19</v>
      </c>
      <c r="C3" s="65" t="s">
        <v>114</v>
      </c>
    </row>
    <row r="4" spans="1:5" x14ac:dyDescent="0.25">
      <c r="A4" s="63" t="s">
        <v>145</v>
      </c>
      <c r="B4" s="73">
        <v>3.19</v>
      </c>
      <c r="C4" s="65" t="s">
        <v>114</v>
      </c>
    </row>
    <row r="5" spans="1:5" x14ac:dyDescent="0.25">
      <c r="A5" s="63" t="s">
        <v>144</v>
      </c>
      <c r="B5" s="73">
        <v>2.39</v>
      </c>
      <c r="C5" s="65" t="s">
        <v>113</v>
      </c>
    </row>
    <row r="6" spans="1:5" x14ac:dyDescent="0.25">
      <c r="A6" s="63" t="s">
        <v>143</v>
      </c>
      <c r="B6" s="73">
        <v>2.39</v>
      </c>
      <c r="C6" s="65" t="s">
        <v>113</v>
      </c>
    </row>
    <row r="7" spans="1:5" x14ac:dyDescent="0.25">
      <c r="A7" s="63" t="s">
        <v>142</v>
      </c>
      <c r="B7" s="73">
        <v>2.39</v>
      </c>
      <c r="C7" s="65" t="s">
        <v>113</v>
      </c>
    </row>
    <row r="8" spans="1:5" x14ac:dyDescent="0.25">
      <c r="A8" s="63" t="s">
        <v>112</v>
      </c>
      <c r="B8" s="73">
        <v>2.39</v>
      </c>
      <c r="C8" s="65" t="s">
        <v>113</v>
      </c>
      <c r="E8" s="62"/>
    </row>
    <row r="9" spans="1:5" x14ac:dyDescent="0.25">
      <c r="A9" s="63" t="s">
        <v>141</v>
      </c>
      <c r="B9" s="73">
        <v>1.49</v>
      </c>
      <c r="C9" s="65" t="s">
        <v>117</v>
      </c>
    </row>
    <row r="10" spans="1:5" x14ac:dyDescent="0.25">
      <c r="A10" s="68" t="s">
        <v>140</v>
      </c>
      <c r="B10" s="71">
        <v>0.75</v>
      </c>
      <c r="C10" s="66" t="s">
        <v>119</v>
      </c>
    </row>
    <row r="11" spans="1:5" x14ac:dyDescent="0.25">
      <c r="A11" s="68" t="s">
        <v>139</v>
      </c>
      <c r="B11" s="71">
        <v>0.75</v>
      </c>
      <c r="C11" s="66" t="s">
        <v>120</v>
      </c>
      <c r="E11" s="62"/>
    </row>
    <row r="12" spans="1:5" x14ac:dyDescent="0.25">
      <c r="A12" s="68" t="s">
        <v>138</v>
      </c>
      <c r="B12" s="71">
        <v>1.99</v>
      </c>
      <c r="C12" s="66" t="s">
        <v>118</v>
      </c>
      <c r="D12" s="62"/>
    </row>
    <row r="13" spans="1:5" x14ac:dyDescent="0.25">
      <c r="A13" s="68" t="s">
        <v>137</v>
      </c>
      <c r="B13" s="71">
        <v>0.75</v>
      </c>
      <c r="C13" s="66" t="s">
        <v>119</v>
      </c>
    </row>
    <row r="14" spans="1:5" x14ac:dyDescent="0.25">
      <c r="A14" s="67" t="s">
        <v>136</v>
      </c>
      <c r="B14" s="72">
        <v>5.49</v>
      </c>
      <c r="C14" s="64" t="s">
        <v>108</v>
      </c>
    </row>
    <row r="15" spans="1:5" x14ac:dyDescent="0.25">
      <c r="A15" s="67" t="s">
        <v>135</v>
      </c>
      <c r="B15" s="72">
        <v>4.49</v>
      </c>
      <c r="C15" s="64" t="s">
        <v>111</v>
      </c>
    </row>
    <row r="16" spans="1:5" x14ac:dyDescent="0.25">
      <c r="A16" s="67" t="s">
        <v>134</v>
      </c>
      <c r="B16" s="72">
        <v>7.99</v>
      </c>
      <c r="C16" s="64" t="s">
        <v>109</v>
      </c>
    </row>
    <row r="17" spans="1:5" x14ac:dyDescent="0.25">
      <c r="A17" s="67" t="s">
        <v>133</v>
      </c>
      <c r="B17" s="72">
        <v>4.99</v>
      </c>
      <c r="C17" s="64" t="s">
        <v>107</v>
      </c>
    </row>
    <row r="18" spans="1:5" x14ac:dyDescent="0.25">
      <c r="A18" s="67" t="s">
        <v>132</v>
      </c>
      <c r="B18" s="72">
        <v>4.99</v>
      </c>
      <c r="C18" s="64" t="s">
        <v>107</v>
      </c>
    </row>
    <row r="19" spans="1:5" x14ac:dyDescent="0.25">
      <c r="A19" s="67" t="s">
        <v>131</v>
      </c>
      <c r="B19" s="72">
        <v>4.99</v>
      </c>
      <c r="C19" s="64" t="s">
        <v>107</v>
      </c>
    </row>
    <row r="20" spans="1:5" x14ac:dyDescent="0.25">
      <c r="A20" s="67" t="s">
        <v>130</v>
      </c>
      <c r="B20" s="72">
        <v>8.49</v>
      </c>
      <c r="C20" s="64" t="s">
        <v>110</v>
      </c>
    </row>
    <row r="21" spans="1:5" x14ac:dyDescent="0.25">
      <c r="A21" s="67" t="s">
        <v>129</v>
      </c>
      <c r="B21" s="72">
        <v>7.99</v>
      </c>
      <c r="C21" s="64" t="s">
        <v>109</v>
      </c>
    </row>
    <row r="22" spans="1:5" x14ac:dyDescent="0.25">
      <c r="A22" s="63" t="s">
        <v>153</v>
      </c>
      <c r="B22" s="73">
        <v>2.39</v>
      </c>
      <c r="C22" s="65" t="s">
        <v>115</v>
      </c>
    </row>
    <row r="23" spans="1:5" x14ac:dyDescent="0.25">
      <c r="A23" s="63" t="s">
        <v>148</v>
      </c>
      <c r="B23" s="73">
        <v>1.99</v>
      </c>
      <c r="C23" s="65" t="s">
        <v>116</v>
      </c>
      <c r="E23" s="62"/>
    </row>
    <row r="24" spans="1:5" x14ac:dyDescent="0.25">
      <c r="A24" s="67" t="s">
        <v>128</v>
      </c>
      <c r="B24" s="72">
        <v>4.99</v>
      </c>
      <c r="C24" s="64" t="s">
        <v>107</v>
      </c>
    </row>
    <row r="25" spans="1:5" x14ac:dyDescent="0.25">
      <c r="A25" s="67" t="s">
        <v>127</v>
      </c>
      <c r="B25" s="72">
        <v>5.99</v>
      </c>
      <c r="C25" s="64" t="s">
        <v>106</v>
      </c>
    </row>
    <row r="26" spans="1:5" x14ac:dyDescent="0.25">
      <c r="A26" s="67" t="s">
        <v>126</v>
      </c>
      <c r="B26" s="72">
        <v>5.99</v>
      </c>
      <c r="C26" s="64" t="s">
        <v>106</v>
      </c>
    </row>
    <row r="27" spans="1:5" x14ac:dyDescent="0.25">
      <c r="A27" s="67" t="s">
        <v>125</v>
      </c>
      <c r="B27" s="72">
        <v>5.49</v>
      </c>
      <c r="C27" s="64" t="s">
        <v>108</v>
      </c>
    </row>
    <row r="28" spans="1:5" x14ac:dyDescent="0.25">
      <c r="A28" s="67" t="s">
        <v>124</v>
      </c>
      <c r="B28" s="72">
        <v>5.49</v>
      </c>
      <c r="C28" s="64" t="s">
        <v>108</v>
      </c>
    </row>
    <row r="29" spans="1:5" x14ac:dyDescent="0.25">
      <c r="A29" s="68" t="s">
        <v>152</v>
      </c>
      <c r="B29" s="71">
        <v>1.99</v>
      </c>
      <c r="C29" s="66" t="s">
        <v>118</v>
      </c>
    </row>
    <row r="30" spans="1:5" x14ac:dyDescent="0.25">
      <c r="A30" s="68" t="s">
        <v>151</v>
      </c>
      <c r="B30" s="71">
        <v>0.75</v>
      </c>
      <c r="C30" s="66" t="s">
        <v>119</v>
      </c>
    </row>
    <row r="31" spans="1:5" x14ac:dyDescent="0.25">
      <c r="A31" s="68" t="s">
        <v>150</v>
      </c>
      <c r="B31" s="71">
        <v>1.99</v>
      </c>
      <c r="C31" s="66" t="s">
        <v>118</v>
      </c>
    </row>
    <row r="32" spans="1:5" x14ac:dyDescent="0.25">
      <c r="A32" s="68" t="s">
        <v>149</v>
      </c>
      <c r="B32" s="71">
        <v>1.59</v>
      </c>
      <c r="C32" s="66" t="s">
        <v>121</v>
      </c>
    </row>
  </sheetData>
  <sortState ref="A2:C32">
    <sortCondition descending="1" ref="A8"/>
  </sortState>
  <conditionalFormatting sqref="B2:B14"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D99523C-5292-47CB-820F-DE321391A81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5" id="{0497D21E-B828-432C-B45B-AC2FFF870CEB}">
            <x14:iconSet iconSet="3Triangle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6" id="{26FDF75A-DA6D-4BD1-BAA8-1D5F4D90373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B2:B14</xm:sqref>
        </x14:conditionalFormatting>
        <x14:conditionalFormatting xmlns:xm="http://schemas.microsoft.com/office/excel/2006/main">
          <x14:cfRule type="iconSet" priority="2" id="{301E9E07-B808-41BE-8CE4-F8700745F6AF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B15:B24</xm:sqref>
        </x14:conditionalFormatting>
        <x14:conditionalFormatting xmlns:xm="http://schemas.microsoft.com/office/excel/2006/main">
          <x14:cfRule type="iconSet" priority="1" id="{33AF0851-9137-4980-8332-E91ECECD8634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B25:B32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32"/>
  <sheetViews>
    <sheetView workbookViewId="0"/>
  </sheetViews>
  <sheetFormatPr baseColWidth="10" defaultRowHeight="15" x14ac:dyDescent="0.25"/>
  <cols>
    <col min="1" max="1" width="58.28515625" style="10" bestFit="1" customWidth="1"/>
    <col min="2" max="2" width="11.28515625" style="15" customWidth="1"/>
    <col min="3" max="3" width="13.85546875" style="20" customWidth="1"/>
  </cols>
  <sheetData>
    <row r="1" spans="1:5" ht="15.75" x14ac:dyDescent="0.25">
      <c r="A1" s="69" t="s">
        <v>182</v>
      </c>
      <c r="B1" s="70" t="s">
        <v>122</v>
      </c>
      <c r="C1" s="70" t="s">
        <v>123</v>
      </c>
    </row>
    <row r="2" spans="1:5" x14ac:dyDescent="0.25">
      <c r="A2" s="67" t="s">
        <v>124</v>
      </c>
      <c r="B2" s="72">
        <v>5.49</v>
      </c>
      <c r="C2" s="64" t="s">
        <v>108</v>
      </c>
    </row>
    <row r="3" spans="1:5" x14ac:dyDescent="0.25">
      <c r="A3" s="67" t="s">
        <v>125</v>
      </c>
      <c r="B3" s="72">
        <v>5.49</v>
      </c>
      <c r="C3" s="64" t="s">
        <v>108</v>
      </c>
    </row>
    <row r="4" spans="1:5" x14ac:dyDescent="0.25">
      <c r="A4" s="67" t="s">
        <v>128</v>
      </c>
      <c r="B4" s="72">
        <v>4.99</v>
      </c>
      <c r="C4" s="64" t="s">
        <v>107</v>
      </c>
    </row>
    <row r="5" spans="1:5" x14ac:dyDescent="0.25">
      <c r="A5" s="67" t="s">
        <v>131</v>
      </c>
      <c r="B5" s="72">
        <v>4.99</v>
      </c>
      <c r="C5" s="64" t="s">
        <v>107</v>
      </c>
    </row>
    <row r="6" spans="1:5" x14ac:dyDescent="0.25">
      <c r="A6" s="67" t="s">
        <v>132</v>
      </c>
      <c r="B6" s="72">
        <v>4.99</v>
      </c>
      <c r="C6" s="64" t="s">
        <v>107</v>
      </c>
    </row>
    <row r="7" spans="1:5" x14ac:dyDescent="0.25">
      <c r="A7" s="67" t="s">
        <v>133</v>
      </c>
      <c r="B7" s="72">
        <v>4.99</v>
      </c>
      <c r="C7" s="64" t="s">
        <v>107</v>
      </c>
    </row>
    <row r="8" spans="1:5" x14ac:dyDescent="0.25">
      <c r="A8" s="67" t="s">
        <v>135</v>
      </c>
      <c r="B8" s="72">
        <v>4.49</v>
      </c>
      <c r="C8" s="64" t="s">
        <v>111</v>
      </c>
      <c r="E8" s="62"/>
    </row>
    <row r="9" spans="1:5" x14ac:dyDescent="0.25">
      <c r="A9" s="67" t="s">
        <v>136</v>
      </c>
      <c r="B9" s="72">
        <v>5.49</v>
      </c>
      <c r="C9" s="64" t="s">
        <v>108</v>
      </c>
    </row>
    <row r="10" spans="1:5" x14ac:dyDescent="0.25">
      <c r="A10" s="67" t="s">
        <v>126</v>
      </c>
      <c r="B10" s="72">
        <v>5.99</v>
      </c>
      <c r="C10" s="64" t="s">
        <v>106</v>
      </c>
    </row>
    <row r="11" spans="1:5" x14ac:dyDescent="0.25">
      <c r="A11" s="67" t="s">
        <v>127</v>
      </c>
      <c r="B11" s="72">
        <v>5.99</v>
      </c>
      <c r="C11" s="64" t="s">
        <v>106</v>
      </c>
      <c r="E11" s="62"/>
    </row>
    <row r="12" spans="1:5" x14ac:dyDescent="0.25">
      <c r="A12" s="67" t="s">
        <v>129</v>
      </c>
      <c r="B12" s="72">
        <v>7.99</v>
      </c>
      <c r="C12" s="64" t="s">
        <v>109</v>
      </c>
      <c r="D12" s="62"/>
    </row>
    <row r="13" spans="1:5" x14ac:dyDescent="0.25">
      <c r="A13" s="67" t="s">
        <v>130</v>
      </c>
      <c r="B13" s="72">
        <v>8.49</v>
      </c>
      <c r="C13" s="64" t="s">
        <v>110</v>
      </c>
    </row>
    <row r="14" spans="1:5" x14ac:dyDescent="0.25">
      <c r="A14" s="67" t="s">
        <v>134</v>
      </c>
      <c r="B14" s="72">
        <v>7.99</v>
      </c>
      <c r="C14" s="64" t="s">
        <v>109</v>
      </c>
    </row>
    <row r="15" spans="1:5" x14ac:dyDescent="0.25">
      <c r="A15" s="63" t="s">
        <v>148</v>
      </c>
      <c r="B15" s="73">
        <v>1.99</v>
      </c>
      <c r="C15" s="65" t="s">
        <v>116</v>
      </c>
    </row>
    <row r="16" spans="1:5" x14ac:dyDescent="0.25">
      <c r="A16" s="63" t="s">
        <v>141</v>
      </c>
      <c r="B16" s="73">
        <v>1.49</v>
      </c>
      <c r="C16" s="65" t="s">
        <v>117</v>
      </c>
    </row>
    <row r="17" spans="1:5" x14ac:dyDescent="0.25">
      <c r="A17" s="63" t="s">
        <v>153</v>
      </c>
      <c r="B17" s="73">
        <v>2.39</v>
      </c>
      <c r="C17" s="65" t="s">
        <v>115</v>
      </c>
    </row>
    <row r="18" spans="1:5" x14ac:dyDescent="0.25">
      <c r="A18" s="63" t="s">
        <v>112</v>
      </c>
      <c r="B18" s="73">
        <v>2.39</v>
      </c>
      <c r="C18" s="65" t="s">
        <v>113</v>
      </c>
    </row>
    <row r="19" spans="1:5" x14ac:dyDescent="0.25">
      <c r="A19" s="63" t="s">
        <v>142</v>
      </c>
      <c r="B19" s="73">
        <v>2.39</v>
      </c>
      <c r="C19" s="65" t="s">
        <v>113</v>
      </c>
    </row>
    <row r="20" spans="1:5" x14ac:dyDescent="0.25">
      <c r="A20" s="63" t="s">
        <v>143</v>
      </c>
      <c r="B20" s="73">
        <v>2.39</v>
      </c>
      <c r="C20" s="65" t="s">
        <v>113</v>
      </c>
    </row>
    <row r="21" spans="1:5" x14ac:dyDescent="0.25">
      <c r="A21" s="63" t="s">
        <v>144</v>
      </c>
      <c r="B21" s="73">
        <v>2.39</v>
      </c>
      <c r="C21" s="65" t="s">
        <v>113</v>
      </c>
    </row>
    <row r="22" spans="1:5" x14ac:dyDescent="0.25">
      <c r="A22" s="63" t="s">
        <v>145</v>
      </c>
      <c r="B22" s="73">
        <v>3.19</v>
      </c>
      <c r="C22" s="65" t="s">
        <v>114</v>
      </c>
    </row>
    <row r="23" spans="1:5" x14ac:dyDescent="0.25">
      <c r="A23" s="63" t="s">
        <v>146</v>
      </c>
      <c r="B23" s="73">
        <v>3.19</v>
      </c>
      <c r="C23" s="65" t="s">
        <v>114</v>
      </c>
      <c r="E23" s="62"/>
    </row>
    <row r="24" spans="1:5" x14ac:dyDescent="0.25">
      <c r="A24" s="63" t="s">
        <v>147</v>
      </c>
      <c r="B24" s="73">
        <v>3.19</v>
      </c>
      <c r="C24" s="65" t="s">
        <v>114</v>
      </c>
    </row>
    <row r="25" spans="1:5" x14ac:dyDescent="0.25">
      <c r="A25" s="68" t="s">
        <v>151</v>
      </c>
      <c r="B25" s="71">
        <v>0.75</v>
      </c>
      <c r="C25" s="66" t="s">
        <v>119</v>
      </c>
    </row>
    <row r="26" spans="1:5" x14ac:dyDescent="0.25">
      <c r="A26" s="68" t="s">
        <v>137</v>
      </c>
      <c r="B26" s="71">
        <v>0.75</v>
      </c>
      <c r="C26" s="66" t="s">
        <v>119</v>
      </c>
    </row>
    <row r="27" spans="1:5" x14ac:dyDescent="0.25">
      <c r="A27" s="68" t="s">
        <v>139</v>
      </c>
      <c r="B27" s="71">
        <v>0.75</v>
      </c>
      <c r="C27" s="66" t="s">
        <v>120</v>
      </c>
    </row>
    <row r="28" spans="1:5" x14ac:dyDescent="0.25">
      <c r="A28" s="68" t="s">
        <v>140</v>
      </c>
      <c r="B28" s="71">
        <v>0.75</v>
      </c>
      <c r="C28" s="66" t="s">
        <v>119</v>
      </c>
    </row>
    <row r="29" spans="1:5" x14ac:dyDescent="0.25">
      <c r="A29" s="68" t="s">
        <v>149</v>
      </c>
      <c r="B29" s="71">
        <v>1.59</v>
      </c>
      <c r="C29" s="66" t="s">
        <v>121</v>
      </c>
    </row>
    <row r="30" spans="1:5" x14ac:dyDescent="0.25">
      <c r="A30" s="68" t="s">
        <v>150</v>
      </c>
      <c r="B30" s="71">
        <v>1.99</v>
      </c>
      <c r="C30" s="66" t="s">
        <v>118</v>
      </c>
    </row>
    <row r="31" spans="1:5" x14ac:dyDescent="0.25">
      <c r="A31" s="68" t="s">
        <v>152</v>
      </c>
      <c r="B31" s="71">
        <v>1.99</v>
      </c>
      <c r="C31" s="66" t="s">
        <v>118</v>
      </c>
    </row>
    <row r="32" spans="1:5" x14ac:dyDescent="0.25">
      <c r="A32" s="68" t="s">
        <v>138</v>
      </c>
      <c r="B32" s="71">
        <v>1.99</v>
      </c>
      <c r="C32" s="66" t="s">
        <v>118</v>
      </c>
    </row>
  </sheetData>
  <sortState ref="A25:C32">
    <sortCondition sortBy="icon" ref="B25:B32" iconSet="3Flags" iconId="2"/>
    <sortCondition sortBy="icon" ref="B25:B32" iconSet="3Flags" iconId="0"/>
  </sortState>
  <conditionalFormatting sqref="B2:B14"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3DDAA3-6957-4AC7-A495-49EC29B5D0A1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5" id="{B00FE2EE-5BA7-4E01-BB48-7541CB171A3A}">
            <x14:iconSet iconSet="3Triangle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6" id="{EFE11A4E-A6E6-434C-942F-0F27E86DF69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B2:B14</xm:sqref>
        </x14:conditionalFormatting>
        <x14:conditionalFormatting xmlns:xm="http://schemas.microsoft.com/office/excel/2006/main">
          <x14:cfRule type="iconSet" priority="2" id="{59FC0271-D33A-4984-832F-229F33671922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B15:B24</xm:sqref>
        </x14:conditionalFormatting>
        <x14:conditionalFormatting xmlns:xm="http://schemas.microsoft.com/office/excel/2006/main">
          <x14:cfRule type="iconSet" priority="1" id="{CCF7D7E8-6ABA-4300-B285-6CA04D7437C5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B25:B32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9.7109375" bestFit="1" customWidth="1"/>
    <col min="3" max="3" width="11.5703125" bestFit="1" customWidth="1"/>
    <col min="4" max="4" width="14.5703125" bestFit="1" customWidth="1"/>
    <col min="5" max="5" width="13.42578125" style="15" bestFit="1" customWidth="1"/>
    <col min="6" max="6" width="12.42578125" style="15" bestFit="1" customWidth="1"/>
  </cols>
  <sheetData>
    <row r="1" spans="1:6" ht="19.5" thickBot="1" x14ac:dyDescent="0.35">
      <c r="A1" s="74" t="s">
        <v>154</v>
      </c>
      <c r="B1" s="74" t="s">
        <v>155</v>
      </c>
      <c r="C1" s="74" t="s">
        <v>156</v>
      </c>
      <c r="D1" s="74" t="s">
        <v>157</v>
      </c>
      <c r="E1" s="75" t="s">
        <v>158</v>
      </c>
      <c r="F1" s="75" t="s">
        <v>159</v>
      </c>
    </row>
    <row r="2" spans="1:6" ht="19.5" thickTop="1" x14ac:dyDescent="0.3">
      <c r="A2" s="76" t="s">
        <v>160</v>
      </c>
      <c r="B2" s="76" t="s">
        <v>161</v>
      </c>
      <c r="C2" s="76" t="s">
        <v>162</v>
      </c>
      <c r="D2" s="76" t="s">
        <v>163</v>
      </c>
      <c r="E2" s="77">
        <v>214</v>
      </c>
      <c r="F2" s="77" t="s">
        <v>164</v>
      </c>
    </row>
    <row r="3" spans="1:6" ht="18.75" x14ac:dyDescent="0.3">
      <c r="A3" s="78" t="s">
        <v>165</v>
      </c>
      <c r="B3" s="78"/>
      <c r="C3" s="78" t="s">
        <v>173</v>
      </c>
      <c r="D3" s="78" t="s">
        <v>174</v>
      </c>
      <c r="E3" s="79">
        <v>145</v>
      </c>
      <c r="F3" s="79" t="s">
        <v>164</v>
      </c>
    </row>
    <row r="4" spans="1:6" ht="18.75" x14ac:dyDescent="0.3">
      <c r="A4" s="78" t="s">
        <v>165</v>
      </c>
      <c r="B4" s="78" t="s">
        <v>161</v>
      </c>
      <c r="C4" s="78" t="s">
        <v>166</v>
      </c>
      <c r="D4" s="78" t="s">
        <v>167</v>
      </c>
      <c r="E4" s="79">
        <v>234</v>
      </c>
      <c r="F4" s="79" t="s">
        <v>168</v>
      </c>
    </row>
    <row r="5" spans="1:6" ht="18.75" x14ac:dyDescent="0.3">
      <c r="A5" s="78" t="s">
        <v>160</v>
      </c>
      <c r="B5" s="78" t="s">
        <v>175</v>
      </c>
      <c r="C5" s="78" t="s">
        <v>176</v>
      </c>
      <c r="D5" s="78" t="s">
        <v>177</v>
      </c>
      <c r="E5" s="79">
        <v>478</v>
      </c>
      <c r="F5" s="79" t="s">
        <v>168</v>
      </c>
    </row>
    <row r="6" spans="1:6" ht="18.75" x14ac:dyDescent="0.3">
      <c r="A6" s="78" t="s">
        <v>165</v>
      </c>
      <c r="B6" s="78" t="s">
        <v>178</v>
      </c>
      <c r="C6" s="78" t="s">
        <v>179</v>
      </c>
      <c r="D6" s="78" t="s">
        <v>180</v>
      </c>
      <c r="E6" s="79">
        <v>478</v>
      </c>
      <c r="F6" s="79" t="s">
        <v>172</v>
      </c>
    </row>
    <row r="7" spans="1:6" ht="18.75" x14ac:dyDescent="0.3">
      <c r="A7" s="78" t="s">
        <v>160</v>
      </c>
      <c r="B7" s="78" t="s">
        <v>169</v>
      </c>
      <c r="C7" s="78" t="s">
        <v>170</v>
      </c>
      <c r="D7" s="78" t="s">
        <v>171</v>
      </c>
      <c r="E7" s="79">
        <v>756</v>
      </c>
      <c r="F7" s="79" t="s">
        <v>172</v>
      </c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</sheetData>
  <sortState ref="A2:F7">
    <sortCondition ref="F2:F7"/>
    <sortCondition ref="D2:D7"/>
  </sortState>
  <conditionalFormatting sqref="B2:B14"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C5B421B-F3A5-4E21-9010-5C45EF592138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5" id="{A771EF3F-0457-4510-BB16-DC399A329452}">
            <x14:iconSet iconSet="3Triangle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6" id="{0FEE1FA9-AEE0-4CF2-8EC2-290AE8F9DEB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B2:B14</xm:sqref>
        </x14:conditionalFormatting>
        <x14:conditionalFormatting xmlns:xm="http://schemas.microsoft.com/office/excel/2006/main">
          <x14:cfRule type="iconSet" priority="2" id="{151C5EB3-6523-4C92-AA0A-97B484656406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B15:B24</xm:sqref>
        </x14:conditionalFormatting>
        <x14:conditionalFormatting xmlns:xm="http://schemas.microsoft.com/office/excel/2006/main">
          <x14:cfRule type="iconSet" priority="1" id="{29B00C25-4BE8-4A15-ACAD-E5D9DA346045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B25:B32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2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9.7109375" bestFit="1" customWidth="1"/>
    <col min="3" max="3" width="11.5703125" bestFit="1" customWidth="1"/>
    <col min="4" max="4" width="14.5703125" bestFit="1" customWidth="1"/>
    <col min="5" max="5" width="13.42578125" style="15" bestFit="1" customWidth="1"/>
    <col min="6" max="6" width="12.42578125" style="15" bestFit="1" customWidth="1"/>
  </cols>
  <sheetData>
    <row r="1" spans="1:6" ht="19.5" thickBot="1" x14ac:dyDescent="0.35">
      <c r="A1" s="74" t="s">
        <v>154</v>
      </c>
      <c r="B1" s="74" t="s">
        <v>155</v>
      </c>
      <c r="C1" s="74" t="s">
        <v>156</v>
      </c>
      <c r="D1" s="74" t="s">
        <v>157</v>
      </c>
      <c r="E1" s="75" t="s">
        <v>158</v>
      </c>
      <c r="F1" s="75" t="s">
        <v>159</v>
      </c>
    </row>
    <row r="2" spans="1:6" ht="19.5" thickTop="1" x14ac:dyDescent="0.3">
      <c r="A2" s="76" t="s">
        <v>160</v>
      </c>
      <c r="B2" s="76" t="s">
        <v>161</v>
      </c>
      <c r="C2" s="76" t="s">
        <v>162</v>
      </c>
      <c r="D2" s="76" t="s">
        <v>163</v>
      </c>
      <c r="E2" s="77">
        <v>214</v>
      </c>
      <c r="F2" s="77" t="s">
        <v>164</v>
      </c>
    </row>
    <row r="3" spans="1:6" ht="18.75" x14ac:dyDescent="0.3">
      <c r="A3" s="78" t="s">
        <v>165</v>
      </c>
      <c r="B3" s="78"/>
      <c r="C3" s="78" t="s">
        <v>173</v>
      </c>
      <c r="D3" s="78" t="s">
        <v>174</v>
      </c>
      <c r="E3" s="79">
        <v>145</v>
      </c>
      <c r="F3" s="79" t="s">
        <v>164</v>
      </c>
    </row>
    <row r="4" spans="1:6" ht="18.75" x14ac:dyDescent="0.3">
      <c r="A4" s="78" t="s">
        <v>165</v>
      </c>
      <c r="B4" s="78" t="s">
        <v>161</v>
      </c>
      <c r="C4" s="78" t="s">
        <v>166</v>
      </c>
      <c r="D4" s="78" t="s">
        <v>167</v>
      </c>
      <c r="E4" s="79">
        <v>234</v>
      </c>
      <c r="F4" s="79" t="s">
        <v>168</v>
      </c>
    </row>
    <row r="5" spans="1:6" ht="18.75" x14ac:dyDescent="0.3">
      <c r="A5" s="78" t="s">
        <v>160</v>
      </c>
      <c r="B5" s="78" t="s">
        <v>175</v>
      </c>
      <c r="C5" s="78" t="s">
        <v>176</v>
      </c>
      <c r="D5" s="78" t="s">
        <v>177</v>
      </c>
      <c r="E5" s="79">
        <v>478</v>
      </c>
      <c r="F5" s="79" t="s">
        <v>168</v>
      </c>
    </row>
    <row r="6" spans="1:6" ht="18.75" x14ac:dyDescent="0.3">
      <c r="A6" s="78" t="s">
        <v>165</v>
      </c>
      <c r="B6" s="78" t="s">
        <v>178</v>
      </c>
      <c r="C6" s="78" t="s">
        <v>179</v>
      </c>
      <c r="D6" s="78" t="s">
        <v>180</v>
      </c>
      <c r="E6" s="79">
        <v>478</v>
      </c>
      <c r="F6" s="79" t="s">
        <v>172</v>
      </c>
    </row>
    <row r="7" spans="1:6" ht="18.75" x14ac:dyDescent="0.3">
      <c r="A7" s="78" t="s">
        <v>160</v>
      </c>
      <c r="B7" s="78" t="s">
        <v>169</v>
      </c>
      <c r="C7" s="78" t="s">
        <v>170</v>
      </c>
      <c r="D7" s="78" t="s">
        <v>171</v>
      </c>
      <c r="E7" s="79">
        <v>756</v>
      </c>
      <c r="F7" s="79" t="s">
        <v>172</v>
      </c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</sheetData>
  <sortState ref="A2:F7">
    <sortCondition ref="F2:F7"/>
    <sortCondition ref="D2:D7"/>
  </sortState>
  <conditionalFormatting sqref="B2:B14"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E31E5CC-4652-4EB7-905C-4D65A50F63C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5" id="{7ACA5B2C-6992-455B-9B0A-2F264B240753}">
            <x14:iconSet iconSet="3Triangle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6" id="{BD8527E2-A20C-461B-B7F9-2F0F22F526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B2:B14</xm:sqref>
        </x14:conditionalFormatting>
        <x14:conditionalFormatting xmlns:xm="http://schemas.microsoft.com/office/excel/2006/main">
          <x14:cfRule type="iconSet" priority="2" id="{104DF6EB-208C-48BE-88F1-FEB7348C69F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B15:B24</xm:sqref>
        </x14:conditionalFormatting>
        <x14:conditionalFormatting xmlns:xm="http://schemas.microsoft.com/office/excel/2006/main">
          <x14:cfRule type="iconSet" priority="1" id="{DB5CEA54-377D-46D8-81D5-0BA2F432ED69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B25:B32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7"/>
  <sheetViews>
    <sheetView workbookViewId="0"/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5.85546875" customWidth="1"/>
    <col min="4" max="4" width="16.42578125" bestFit="1" customWidth="1"/>
    <col min="5" max="5" width="13.7109375" bestFit="1" customWidth="1"/>
    <col min="6" max="6" width="13.140625" bestFit="1" customWidth="1"/>
  </cols>
  <sheetData>
    <row r="1" spans="1:6" ht="34.5" x14ac:dyDescent="0.45">
      <c r="A1" s="1" t="s">
        <v>0</v>
      </c>
      <c r="B1" s="1"/>
      <c r="C1" s="1"/>
      <c r="D1" s="1"/>
      <c r="E1" s="1"/>
      <c r="F1" s="1"/>
    </row>
    <row r="3" spans="1:6" ht="18.75" x14ac:dyDescent="0.3">
      <c r="A3" s="2"/>
      <c r="B3" s="7" t="s">
        <v>6</v>
      </c>
      <c r="C3" s="7" t="s">
        <v>7</v>
      </c>
      <c r="D3" s="7" t="s">
        <v>8</v>
      </c>
      <c r="E3" s="7" t="s">
        <v>10</v>
      </c>
      <c r="F3" s="3" t="s">
        <v>4</v>
      </c>
    </row>
    <row r="4" spans="1:6" ht="18.75" x14ac:dyDescent="0.3">
      <c r="A4" s="7" t="s">
        <v>1</v>
      </c>
      <c r="B4" s="8">
        <v>3200</v>
      </c>
      <c r="C4" s="8">
        <v>850</v>
      </c>
      <c r="D4" s="8">
        <v>2900</v>
      </c>
      <c r="E4" s="8">
        <v>2800</v>
      </c>
      <c r="F4" s="4">
        <f>SUM(B4:E4)</f>
        <v>9750</v>
      </c>
    </row>
    <row r="5" spans="1:6" ht="18.75" x14ac:dyDescent="0.3">
      <c r="A5" s="7" t="s">
        <v>2</v>
      </c>
      <c r="B5" s="8">
        <v>7100</v>
      </c>
      <c r="C5" s="8">
        <v>5600</v>
      </c>
      <c r="D5" s="8">
        <v>6200</v>
      </c>
      <c r="E5" s="8">
        <v>5800</v>
      </c>
      <c r="F5" s="4">
        <f>SUM(B5:E5)</f>
        <v>24700</v>
      </c>
    </row>
    <row r="6" spans="1:6" ht="18.75" x14ac:dyDescent="0.3">
      <c r="A6" s="7" t="s">
        <v>9</v>
      </c>
      <c r="B6" s="8">
        <v>800</v>
      </c>
      <c r="C6" s="8">
        <v>650</v>
      </c>
      <c r="D6" s="8">
        <v>2300</v>
      </c>
      <c r="E6" s="8">
        <v>2100</v>
      </c>
      <c r="F6" s="4">
        <f>SUM(B6:E6)</f>
        <v>5850</v>
      </c>
    </row>
    <row r="7" spans="1:6" ht="18.75" x14ac:dyDescent="0.3">
      <c r="A7" s="7" t="s">
        <v>3</v>
      </c>
      <c r="B7" s="8">
        <v>5400</v>
      </c>
      <c r="C7" s="8">
        <v>6100</v>
      </c>
      <c r="D7" s="8">
        <v>5900</v>
      </c>
      <c r="E7" s="8">
        <v>5050</v>
      </c>
      <c r="F7" s="4">
        <f>SUM(B7:E7)</f>
        <v>22450</v>
      </c>
    </row>
    <row r="8" spans="1:6" ht="18.75" x14ac:dyDescent="0.3">
      <c r="A8" s="3" t="s">
        <v>4</v>
      </c>
      <c r="B8" s="4">
        <f>SUM(B4:B7)</f>
        <v>16500</v>
      </c>
      <c r="C8" s="4">
        <f>SUM(C4:C7)</f>
        <v>13200</v>
      </c>
      <c r="D8" s="4">
        <f>SUM(D4:D7)</f>
        <v>17300</v>
      </c>
      <c r="E8" s="4">
        <f>SUM(E4:E7)</f>
        <v>15750</v>
      </c>
      <c r="F8" s="5">
        <f>SUM(F4:F7)</f>
        <v>62750</v>
      </c>
    </row>
    <row r="12" spans="1:6" ht="18.75" x14ac:dyDescent="0.3">
      <c r="C12" s="7" t="s">
        <v>6</v>
      </c>
    </row>
    <row r="13" spans="1:6" ht="18.75" x14ac:dyDescent="0.3">
      <c r="C13" s="8">
        <v>3200</v>
      </c>
    </row>
    <row r="14" spans="1:6" ht="18.75" x14ac:dyDescent="0.3">
      <c r="C14" s="8">
        <v>800</v>
      </c>
    </row>
    <row r="15" spans="1:6" ht="18.75" x14ac:dyDescent="0.3">
      <c r="C15" s="8">
        <v>7100</v>
      </c>
    </row>
    <row r="16" spans="1:6" ht="18.75" x14ac:dyDescent="0.3">
      <c r="C16" s="8">
        <v>5400</v>
      </c>
    </row>
    <row r="17" spans="3:3" ht="18.75" x14ac:dyDescent="0.3">
      <c r="C17" s="4">
        <f>SUM(C13:C16)</f>
        <v>16500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"/>
  <sheetViews>
    <sheetView workbookViewId="0">
      <selection activeCell="A3" sqref="A3"/>
    </sheetView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5.85546875" customWidth="1"/>
    <col min="4" max="4" width="16.42578125" bestFit="1" customWidth="1"/>
    <col min="5" max="5" width="13.7109375" bestFit="1" customWidth="1"/>
    <col min="6" max="6" width="13.140625" bestFit="1" customWidth="1"/>
  </cols>
  <sheetData>
    <row r="1" spans="1:6" ht="34.5" x14ac:dyDescent="0.45">
      <c r="A1" s="1" t="s">
        <v>0</v>
      </c>
      <c r="B1" s="1"/>
      <c r="C1" s="1"/>
      <c r="D1" s="1"/>
      <c r="E1" s="1"/>
      <c r="F1" s="1"/>
    </row>
    <row r="3" spans="1:6" ht="18.75" x14ac:dyDescent="0.3">
      <c r="A3" s="2"/>
      <c r="B3" s="7" t="s">
        <v>6</v>
      </c>
      <c r="C3" s="7" t="s">
        <v>7</v>
      </c>
      <c r="D3" s="7" t="s">
        <v>8</v>
      </c>
      <c r="E3" s="7" t="s">
        <v>10</v>
      </c>
      <c r="F3" s="3" t="s">
        <v>4</v>
      </c>
    </row>
    <row r="4" spans="1:6" ht="18.75" x14ac:dyDescent="0.3">
      <c r="A4" s="7" t="s">
        <v>1</v>
      </c>
      <c r="B4" s="8">
        <v>3200</v>
      </c>
      <c r="C4" s="8">
        <v>850</v>
      </c>
      <c r="D4" s="8">
        <v>2900</v>
      </c>
      <c r="E4" s="8">
        <v>2800</v>
      </c>
      <c r="F4" s="4">
        <f>SUM(B4:E4)</f>
        <v>9750</v>
      </c>
    </row>
    <row r="5" spans="1:6" ht="18.75" x14ac:dyDescent="0.3">
      <c r="A5" s="7" t="s">
        <v>2</v>
      </c>
      <c r="B5" s="8">
        <v>7100</v>
      </c>
      <c r="C5" s="8">
        <v>5600</v>
      </c>
      <c r="D5" s="8">
        <v>6200</v>
      </c>
      <c r="E5" s="8">
        <v>5800</v>
      </c>
      <c r="F5" s="4">
        <f>SUM(B5:E5)</f>
        <v>24700</v>
      </c>
    </row>
    <row r="6" spans="1:6" ht="18.75" x14ac:dyDescent="0.3">
      <c r="A6" s="7" t="s">
        <v>9</v>
      </c>
      <c r="B6" s="8">
        <v>800</v>
      </c>
      <c r="C6" s="8">
        <v>650</v>
      </c>
      <c r="D6" s="8">
        <v>2300</v>
      </c>
      <c r="E6" s="8">
        <v>2100</v>
      </c>
      <c r="F6" s="4">
        <f>SUM(B6:E6)</f>
        <v>5850</v>
      </c>
    </row>
    <row r="7" spans="1:6" ht="18.75" x14ac:dyDescent="0.3">
      <c r="A7" s="7" t="s">
        <v>3</v>
      </c>
      <c r="B7" s="8">
        <v>5400</v>
      </c>
      <c r="C7" s="8">
        <v>6100</v>
      </c>
      <c r="D7" s="8">
        <v>5900</v>
      </c>
      <c r="E7" s="8">
        <v>5050</v>
      </c>
      <c r="F7" s="4">
        <f>SUM(B7:E7)</f>
        <v>22450</v>
      </c>
    </row>
    <row r="8" spans="1:6" ht="18.75" x14ac:dyDescent="0.3">
      <c r="A8" s="3" t="s">
        <v>4</v>
      </c>
      <c r="B8" s="4">
        <f>SUM(B4:B7)</f>
        <v>16500</v>
      </c>
      <c r="C8" s="4">
        <f>SUM(C4:C7)</f>
        <v>13200</v>
      </c>
      <c r="D8" s="4">
        <f>SUM(D4:D7)</f>
        <v>17300</v>
      </c>
      <c r="E8" s="4">
        <f>SUM(E4:E7)</f>
        <v>15750</v>
      </c>
      <c r="F8" s="5">
        <f>SUM(F4:F7)</f>
        <v>62750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0"/>
  <sheetViews>
    <sheetView workbookViewId="0"/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5.85546875" customWidth="1"/>
    <col min="4" max="4" width="16.42578125" bestFit="1" customWidth="1"/>
    <col min="5" max="5" width="13.7109375" bestFit="1" customWidth="1"/>
    <col min="6" max="6" width="13.140625" bestFit="1" customWidth="1"/>
  </cols>
  <sheetData>
    <row r="1" spans="1:6" ht="34.5" x14ac:dyDescent="0.45">
      <c r="A1" s="1" t="s">
        <v>0</v>
      </c>
      <c r="B1" s="1"/>
      <c r="C1" s="1"/>
      <c r="D1" s="1"/>
      <c r="E1" s="1"/>
      <c r="F1" s="1"/>
    </row>
    <row r="3" spans="1:6" ht="18.75" x14ac:dyDescent="0.3">
      <c r="A3" s="2"/>
      <c r="B3" s="7" t="s">
        <v>6</v>
      </c>
      <c r="C3" s="7" t="s">
        <v>7</v>
      </c>
      <c r="D3" s="7" t="s">
        <v>8</v>
      </c>
      <c r="E3" s="7" t="s">
        <v>10</v>
      </c>
      <c r="F3" s="3" t="s">
        <v>4</v>
      </c>
    </row>
    <row r="4" spans="1:6" ht="18.75" x14ac:dyDescent="0.3">
      <c r="A4" s="7" t="s">
        <v>1</v>
      </c>
      <c r="B4" s="8">
        <v>3200</v>
      </c>
      <c r="C4" s="8">
        <v>850</v>
      </c>
      <c r="D4" s="8">
        <v>2900</v>
      </c>
      <c r="E4" s="8">
        <v>2800</v>
      </c>
      <c r="F4" s="4">
        <f>SUM(B4:E4)</f>
        <v>9750</v>
      </c>
    </row>
    <row r="5" spans="1:6" ht="18.75" x14ac:dyDescent="0.3">
      <c r="A5" s="7" t="s">
        <v>2</v>
      </c>
      <c r="B5" s="8">
        <v>7100</v>
      </c>
      <c r="C5" s="8">
        <v>5600</v>
      </c>
      <c r="D5" s="8">
        <v>6200</v>
      </c>
      <c r="E5" s="8">
        <v>5800</v>
      </c>
      <c r="F5" s="4">
        <f>SUM(B5:E5)</f>
        <v>24700</v>
      </c>
    </row>
    <row r="6" spans="1:6" ht="18.75" x14ac:dyDescent="0.3">
      <c r="A6" s="7" t="s">
        <v>9</v>
      </c>
      <c r="B6" s="8">
        <v>800</v>
      </c>
      <c r="C6" s="8">
        <v>650</v>
      </c>
      <c r="D6" s="8">
        <v>2300</v>
      </c>
      <c r="E6" s="8">
        <v>2100</v>
      </c>
      <c r="F6" s="4">
        <f>SUM(B6:E6)</f>
        <v>5850</v>
      </c>
    </row>
    <row r="7" spans="1:6" ht="18.75" x14ac:dyDescent="0.3">
      <c r="A7" s="7" t="s">
        <v>3</v>
      </c>
      <c r="B7" s="8">
        <v>5400</v>
      </c>
      <c r="C7" s="8">
        <v>6100</v>
      </c>
      <c r="D7" s="8">
        <v>5900</v>
      </c>
      <c r="E7" s="8">
        <v>5050</v>
      </c>
      <c r="F7" s="4">
        <f>SUM(B7:E7)</f>
        <v>22450</v>
      </c>
    </row>
    <row r="8" spans="1:6" ht="18.75" x14ac:dyDescent="0.3">
      <c r="A8" s="3" t="s">
        <v>4</v>
      </c>
      <c r="B8" s="4">
        <f>SUM(B4:B7)</f>
        <v>16500</v>
      </c>
      <c r="C8" s="4">
        <f>SUM(C4:C7)</f>
        <v>13200</v>
      </c>
      <c r="D8" s="4">
        <f>SUM(D4:D7)</f>
        <v>17300</v>
      </c>
      <c r="E8" s="4">
        <f>SUM(E4:E7)</f>
        <v>15750</v>
      </c>
      <c r="F8" s="5">
        <f>SUM(F4:F7)</f>
        <v>62750</v>
      </c>
    </row>
    <row r="10" spans="1:6" x14ac:dyDescent="0.25">
      <c r="A10" s="97" t="s">
        <v>183</v>
      </c>
      <c r="B10" s="97"/>
      <c r="C10" s="97"/>
      <c r="D10" s="97"/>
      <c r="E10" s="97"/>
      <c r="F10" s="97"/>
    </row>
    <row r="11" spans="1:6" ht="34.5" x14ac:dyDescent="0.45">
      <c r="A11" s="1" t="s">
        <v>0</v>
      </c>
      <c r="B11" s="1"/>
      <c r="C11" s="1"/>
      <c r="D11" s="1"/>
      <c r="E11" s="1"/>
      <c r="F11" s="1"/>
    </row>
    <row r="13" spans="1:6" ht="18.75" x14ac:dyDescent="0.3">
      <c r="A13" s="2"/>
      <c r="B13" s="7" t="s">
        <v>6</v>
      </c>
      <c r="C13" s="7" t="s">
        <v>7</v>
      </c>
      <c r="D13" s="7" t="s">
        <v>8</v>
      </c>
      <c r="E13" s="7" t="s">
        <v>10</v>
      </c>
      <c r="F13" s="3" t="s">
        <v>4</v>
      </c>
    </row>
    <row r="14" spans="1:6" ht="18.75" x14ac:dyDescent="0.3">
      <c r="A14" s="7" t="s">
        <v>1</v>
      </c>
      <c r="B14" s="8">
        <v>3200</v>
      </c>
      <c r="C14" s="8">
        <v>850</v>
      </c>
      <c r="D14" s="8">
        <v>2900</v>
      </c>
      <c r="E14" s="8">
        <v>2800</v>
      </c>
      <c r="F14" s="4">
        <f>SUM(B14:E14)</f>
        <v>9750</v>
      </c>
    </row>
    <row r="15" spans="1:6" ht="18.75" x14ac:dyDescent="0.3">
      <c r="A15" s="7" t="s">
        <v>2</v>
      </c>
      <c r="B15" s="8">
        <v>7100</v>
      </c>
      <c r="C15" s="8">
        <v>5600</v>
      </c>
      <c r="D15" s="8">
        <v>6200</v>
      </c>
      <c r="E15" s="8">
        <v>5800</v>
      </c>
      <c r="F15" s="4">
        <f>SUM(B15:E15)</f>
        <v>24700</v>
      </c>
    </row>
    <row r="16" spans="1:6" ht="18.75" x14ac:dyDescent="0.3">
      <c r="A16" s="7" t="s">
        <v>9</v>
      </c>
      <c r="B16" s="8">
        <v>800</v>
      </c>
      <c r="C16" s="8">
        <v>650</v>
      </c>
      <c r="D16" s="8">
        <v>2300</v>
      </c>
      <c r="E16" s="8">
        <v>2100</v>
      </c>
      <c r="F16" s="4">
        <f>SUM(B16:E16)</f>
        <v>5850</v>
      </c>
    </row>
    <row r="17" spans="1:6" ht="18.75" x14ac:dyDescent="0.3">
      <c r="A17" s="7" t="s">
        <v>3</v>
      </c>
      <c r="B17" s="8">
        <v>5400</v>
      </c>
      <c r="C17" s="8">
        <v>6100</v>
      </c>
      <c r="D17" s="8">
        <v>5900</v>
      </c>
      <c r="E17" s="8">
        <v>5050</v>
      </c>
      <c r="F17" s="4">
        <f>SUM(B17:E17)</f>
        <v>22450</v>
      </c>
    </row>
    <row r="18" spans="1:6" ht="18.75" x14ac:dyDescent="0.3">
      <c r="A18" s="3" t="s">
        <v>4</v>
      </c>
      <c r="B18" s="4">
        <f>SUM(B14:B17)</f>
        <v>16500</v>
      </c>
      <c r="C18" s="4">
        <f>SUM(C14:C17)</f>
        <v>13200</v>
      </c>
      <c r="D18" s="4">
        <f>SUM(D14:D17)</f>
        <v>17300</v>
      </c>
      <c r="E18" s="4">
        <f>SUM(E14:E17)</f>
        <v>15750</v>
      </c>
      <c r="F18" s="5">
        <f>SUM(F14:F17)</f>
        <v>62750</v>
      </c>
    </row>
    <row r="20" spans="1:6" x14ac:dyDescent="0.25">
      <c r="A20" s="97" t="s">
        <v>184</v>
      </c>
      <c r="B20" s="97"/>
      <c r="C20" s="97"/>
      <c r="D20" s="97"/>
      <c r="E20" s="97"/>
      <c r="F20" s="97"/>
    </row>
  </sheetData>
  <mergeCells count="2">
    <mergeCell ref="A10:F10"/>
    <mergeCell ref="A20:F20"/>
  </mergeCells>
  <conditionalFormatting sqref="A11">
    <cfRule type="iconSet" priority="4">
      <iconSet iconSet="3Symbols" reverse="1">
        <cfvo type="percent" val="0"/>
        <cfvo type="num" val="0"/>
        <cfvo type="num" val="800"/>
      </iconSet>
    </cfRule>
  </conditionalFormatting>
  <conditionalFormatting sqref="B14:E17">
    <cfRule type="iconSet" priority="3">
      <iconSet iconSet="3Symbols2">
        <cfvo type="percent" val="0"/>
        <cfvo type="num" val="6000"/>
        <cfvo type="num" val="7000"/>
      </iconSe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C61CB6D4-19B6-4A72-A863-98212740A14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B4:E4</xm:sqref>
        </x14:conditionalFormatting>
        <x14:conditionalFormatting xmlns:xm="http://schemas.microsoft.com/office/excel/2006/main">
          <x14:cfRule type="iconSet" priority="8" id="{FF4ACE1C-99D0-4D18-91F4-983EA5616C1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B5:E5</xm:sqref>
        </x14:conditionalFormatting>
        <x14:conditionalFormatting xmlns:xm="http://schemas.microsoft.com/office/excel/2006/main">
          <x14:cfRule type="iconSet" priority="7" id="{6B6ECFBD-B8E0-4767-8557-E54C1BFE397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B6:E6</xm:sqref>
        </x14:conditionalFormatting>
        <x14:conditionalFormatting xmlns:xm="http://schemas.microsoft.com/office/excel/2006/main">
          <x14:cfRule type="iconSet" priority="6" id="{3E75C1F3-EC86-44E0-A8FD-9F8B70C3DA5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B7:E7</xm:sqref>
        </x14:conditionalFormatting>
        <x14:conditionalFormatting xmlns:xm="http://schemas.microsoft.com/office/excel/2006/main">
          <x14:cfRule type="iconSet" priority="1" id="{0A0866FD-1B53-4224-A407-357E158FC82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5000</xm:f>
              </x14:cfvo>
              <x14:cfIcon iconSet="NoIcons" iconId="0"/>
              <x14:cfIcon iconSet="3Symbols2" iconId="0"/>
              <x14:cfIcon iconSet="3Symbols2" iconId="2"/>
            </x14:iconSet>
          </x14:cfRule>
          <x14:cfRule type="iconSet" priority="2" id="{5113C333-922E-4AFD-8128-A1C21C7F60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5000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B14:E17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0" zoomScaleNormal="110" workbookViewId="0">
      <selection sqref="A1:F1"/>
    </sheetView>
  </sheetViews>
  <sheetFormatPr baseColWidth="10" defaultRowHeight="15" x14ac:dyDescent="0.25"/>
  <cols>
    <col min="1" max="1" width="24.28515625" customWidth="1"/>
    <col min="2" max="6" width="12.7109375" customWidth="1"/>
  </cols>
  <sheetData>
    <row r="1" spans="1:6" ht="33.75" x14ac:dyDescent="0.5">
      <c r="A1" s="94" t="s">
        <v>56</v>
      </c>
      <c r="B1" s="94"/>
      <c r="C1" s="94"/>
      <c r="D1" s="94"/>
      <c r="E1" s="94"/>
      <c r="F1" s="94"/>
    </row>
    <row r="2" spans="1:6" ht="15.75" thickBot="1" x14ac:dyDescent="0.3">
      <c r="A2" s="21"/>
      <c r="B2" s="22"/>
      <c r="C2" s="23"/>
      <c r="D2" s="23"/>
      <c r="E2" s="23"/>
      <c r="F2" s="24"/>
    </row>
    <row r="3" spans="1:6" x14ac:dyDescent="0.25">
      <c r="A3" s="29"/>
      <c r="B3" s="30" t="s">
        <v>37</v>
      </c>
      <c r="C3" s="30" t="s">
        <v>38</v>
      </c>
      <c r="D3" s="30" t="s">
        <v>39</v>
      </c>
      <c r="E3" s="30" t="s">
        <v>40</v>
      </c>
      <c r="F3" s="30" t="s">
        <v>41</v>
      </c>
    </row>
    <row r="4" spans="1:6" x14ac:dyDescent="0.25">
      <c r="A4" s="25" t="s">
        <v>47</v>
      </c>
      <c r="B4" s="26">
        <v>29245</v>
      </c>
      <c r="C4" s="26">
        <v>16854</v>
      </c>
      <c r="D4" s="26">
        <v>27963</v>
      </c>
      <c r="E4" s="26">
        <v>24546</v>
      </c>
      <c r="F4" s="27">
        <f t="shared" ref="F4:F16" si="0">SUM(B4:E4)</f>
        <v>98608</v>
      </c>
    </row>
    <row r="5" spans="1:6" x14ac:dyDescent="0.25">
      <c r="A5" s="25" t="s">
        <v>48</v>
      </c>
      <c r="B5" s="26">
        <v>21456</v>
      </c>
      <c r="C5" s="26">
        <v>23514</v>
      </c>
      <c r="D5" s="26">
        <v>25124</v>
      </c>
      <c r="E5" s="26">
        <v>27456</v>
      </c>
      <c r="F5" s="27">
        <f t="shared" si="0"/>
        <v>97550</v>
      </c>
    </row>
    <row r="6" spans="1:6" x14ac:dyDescent="0.25">
      <c r="A6" s="25" t="s">
        <v>49</v>
      </c>
      <c r="B6" s="26">
        <v>16789</v>
      </c>
      <c r="C6" s="26">
        <v>27251</v>
      </c>
      <c r="D6" s="26">
        <v>32564</v>
      </c>
      <c r="E6" s="26">
        <v>20123</v>
      </c>
      <c r="F6" s="27">
        <f t="shared" si="0"/>
        <v>96727</v>
      </c>
    </row>
    <row r="7" spans="1:6" x14ac:dyDescent="0.25">
      <c r="A7" s="33" t="s">
        <v>42</v>
      </c>
      <c r="B7" s="34">
        <f>SUM(B4:B6)</f>
        <v>67490</v>
      </c>
      <c r="C7" s="34">
        <f>SUM(C4:C6)</f>
        <v>67619</v>
      </c>
      <c r="D7" s="34">
        <f>SUM(D4:D6)</f>
        <v>85651</v>
      </c>
      <c r="E7" s="34">
        <f>SUM(E4:E6)</f>
        <v>72125</v>
      </c>
      <c r="F7" s="34">
        <f t="shared" si="0"/>
        <v>292885</v>
      </c>
    </row>
    <row r="8" spans="1:6" x14ac:dyDescent="0.25">
      <c r="A8" s="25" t="s">
        <v>50</v>
      </c>
      <c r="B8" s="26">
        <v>23147</v>
      </c>
      <c r="C8" s="26">
        <v>28435</v>
      </c>
      <c r="D8" s="26">
        <v>23479</v>
      </c>
      <c r="E8" s="26">
        <v>26547</v>
      </c>
      <c r="F8" s="27">
        <f t="shared" si="0"/>
        <v>101608</v>
      </c>
    </row>
    <row r="9" spans="1:6" x14ac:dyDescent="0.25">
      <c r="A9" s="33" t="s">
        <v>43</v>
      </c>
      <c r="B9" s="34">
        <f>SUM(B8:B8)</f>
        <v>23147</v>
      </c>
      <c r="C9" s="34">
        <f>SUM(C8:C8)</f>
        <v>28435</v>
      </c>
      <c r="D9" s="34">
        <f>SUM(D8:D8)</f>
        <v>23479</v>
      </c>
      <c r="E9" s="34">
        <f>SUM(E8:E8)</f>
        <v>26547</v>
      </c>
      <c r="F9" s="34">
        <f t="shared" si="0"/>
        <v>101608</v>
      </c>
    </row>
    <row r="10" spans="1:6" x14ac:dyDescent="0.25">
      <c r="A10" s="25" t="s">
        <v>51</v>
      </c>
      <c r="B10" s="26">
        <v>28145</v>
      </c>
      <c r="C10" s="26">
        <v>28456</v>
      </c>
      <c r="D10" s="26">
        <v>28451</v>
      </c>
      <c r="E10" s="26">
        <v>22964</v>
      </c>
      <c r="F10" s="27">
        <f t="shared" si="0"/>
        <v>108016</v>
      </c>
    </row>
    <row r="11" spans="1:6" x14ac:dyDescent="0.25">
      <c r="A11" s="25" t="s">
        <v>52</v>
      </c>
      <c r="B11" s="26">
        <v>22589</v>
      </c>
      <c r="C11" s="26">
        <v>24897</v>
      </c>
      <c r="D11" s="26">
        <v>22697</v>
      </c>
      <c r="E11" s="26">
        <v>22138</v>
      </c>
      <c r="F11" s="27">
        <f t="shared" si="0"/>
        <v>92321</v>
      </c>
    </row>
    <row r="12" spans="1:6" x14ac:dyDescent="0.25">
      <c r="A12" s="25" t="s">
        <v>53</v>
      </c>
      <c r="B12" s="26">
        <v>27459</v>
      </c>
      <c r="C12" s="26">
        <v>29452</v>
      </c>
      <c r="D12" s="26">
        <v>24659</v>
      </c>
      <c r="E12" s="26">
        <v>23697</v>
      </c>
      <c r="F12" s="27">
        <f t="shared" si="0"/>
        <v>105267</v>
      </c>
    </row>
    <row r="13" spans="1:6" x14ac:dyDescent="0.25">
      <c r="A13" s="33" t="s">
        <v>44</v>
      </c>
      <c r="B13" s="34">
        <f>SUM(B10:B12)</f>
        <v>78193</v>
      </c>
      <c r="C13" s="34">
        <f>SUM(C10:C12)</f>
        <v>82805</v>
      </c>
      <c r="D13" s="34">
        <f>SUM(D10:D12)</f>
        <v>75807</v>
      </c>
      <c r="E13" s="34">
        <f>SUM(E10:E12)</f>
        <v>68799</v>
      </c>
      <c r="F13" s="34">
        <f t="shared" si="0"/>
        <v>305604</v>
      </c>
    </row>
    <row r="14" spans="1:6" x14ac:dyDescent="0.25">
      <c r="A14" s="25" t="s">
        <v>54</v>
      </c>
      <c r="B14" s="26">
        <v>24000</v>
      </c>
      <c r="C14" s="26">
        <v>27035</v>
      </c>
      <c r="D14" s="26">
        <v>35942</v>
      </c>
      <c r="E14" s="26">
        <v>36987</v>
      </c>
      <c r="F14" s="27">
        <f t="shared" si="0"/>
        <v>123964</v>
      </c>
    </row>
    <row r="15" spans="1:6" x14ac:dyDescent="0.25">
      <c r="A15" s="25" t="s">
        <v>55</v>
      </c>
      <c r="B15" s="26">
        <v>26987</v>
      </c>
      <c r="C15" s="26">
        <v>24897</v>
      </c>
      <c r="D15" s="26">
        <v>21875</v>
      </c>
      <c r="E15" s="26">
        <v>21478</v>
      </c>
      <c r="F15" s="27">
        <f t="shared" si="0"/>
        <v>95237</v>
      </c>
    </row>
    <row r="16" spans="1:6" x14ac:dyDescent="0.25">
      <c r="A16" s="33" t="s">
        <v>45</v>
      </c>
      <c r="B16" s="34">
        <f>SUM(B14:B15)</f>
        <v>50987</v>
      </c>
      <c r="C16" s="34">
        <f>SUM(C14:C15)</f>
        <v>51932</v>
      </c>
      <c r="D16" s="34">
        <f>SUM(D14:D15)</f>
        <v>57817</v>
      </c>
      <c r="E16" s="34">
        <f>SUM(E14:E15)</f>
        <v>58465</v>
      </c>
      <c r="F16" s="34">
        <f t="shared" si="0"/>
        <v>219201</v>
      </c>
    </row>
    <row r="17" spans="1:6" ht="15.75" thickBot="1" x14ac:dyDescent="0.3">
      <c r="A17" s="31" t="s">
        <v>46</v>
      </c>
      <c r="B17" s="32">
        <f>SUM(B16,B13,B9,B7)</f>
        <v>219817</v>
      </c>
      <c r="C17" s="32">
        <f>SUM(C16,C13,C9,C7)</f>
        <v>230791</v>
      </c>
      <c r="D17" s="32">
        <f>SUM(D16,D13,D9,D7)</f>
        <v>242754</v>
      </c>
      <c r="E17" s="32">
        <f>SUM(E16,E13,E9,E7)</f>
        <v>225936</v>
      </c>
      <c r="F17" s="32">
        <f>SUM(F16,F13,F9,F7)</f>
        <v>919298</v>
      </c>
    </row>
    <row r="18" spans="1:6" ht="15.75" thickTop="1" x14ac:dyDescent="0.25"/>
    <row r="20" spans="1:6" x14ac:dyDescent="0.25">
      <c r="B20" s="28"/>
    </row>
    <row r="21" spans="1:6" x14ac:dyDescent="0.25">
      <c r="C21" s="28"/>
    </row>
  </sheetData>
  <mergeCells count="1">
    <mergeCell ref="A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1"/>
  <sheetViews>
    <sheetView zoomScale="110" zoomScaleNormal="110" workbookViewId="0">
      <selection sqref="A1:F1"/>
    </sheetView>
  </sheetViews>
  <sheetFormatPr baseColWidth="10" defaultRowHeight="15" outlineLevelRow="2" outlineLevelCol="1" x14ac:dyDescent="0.25"/>
  <cols>
    <col min="1" max="1" width="24.28515625" customWidth="1"/>
    <col min="2" max="5" width="12.7109375" hidden="1" customWidth="1" outlineLevel="1"/>
    <col min="6" max="6" width="12.7109375" customWidth="1" collapsed="1"/>
  </cols>
  <sheetData>
    <row r="1" spans="1:6" ht="33.75" x14ac:dyDescent="0.5">
      <c r="A1" s="94" t="s">
        <v>56</v>
      </c>
      <c r="B1" s="94"/>
      <c r="C1" s="94"/>
      <c r="D1" s="94"/>
      <c r="E1" s="94"/>
      <c r="F1" s="94"/>
    </row>
    <row r="2" spans="1:6" ht="15.75" thickBot="1" x14ac:dyDescent="0.3">
      <c r="A2" s="21"/>
      <c r="B2" s="22"/>
      <c r="C2" s="23"/>
      <c r="D2" s="23"/>
      <c r="E2" s="23"/>
      <c r="F2" s="24"/>
    </row>
    <row r="3" spans="1:6" x14ac:dyDescent="0.25">
      <c r="A3" s="29"/>
      <c r="B3" s="30" t="s">
        <v>37</v>
      </c>
      <c r="C3" s="30" t="s">
        <v>38</v>
      </c>
      <c r="D3" s="30" t="s">
        <v>39</v>
      </c>
      <c r="E3" s="30" t="s">
        <v>40</v>
      </c>
      <c r="F3" s="30" t="s">
        <v>41</v>
      </c>
    </row>
    <row r="4" spans="1:6" hidden="1" outlineLevel="2" x14ac:dyDescent="0.25">
      <c r="A4" s="25" t="s">
        <v>47</v>
      </c>
      <c r="B4" s="26">
        <v>29245</v>
      </c>
      <c r="C4" s="26">
        <v>16854</v>
      </c>
      <c r="D4" s="26">
        <v>27963</v>
      </c>
      <c r="E4" s="26">
        <v>24546</v>
      </c>
      <c r="F4" s="27">
        <f t="shared" ref="F4:F16" si="0">SUM(B4:E4)</f>
        <v>98608</v>
      </c>
    </row>
    <row r="5" spans="1:6" hidden="1" outlineLevel="2" x14ac:dyDescent="0.25">
      <c r="A5" s="25" t="s">
        <v>48</v>
      </c>
      <c r="B5" s="26">
        <v>21456</v>
      </c>
      <c r="C5" s="26">
        <v>23514</v>
      </c>
      <c r="D5" s="26">
        <v>25124</v>
      </c>
      <c r="E5" s="26">
        <v>27456</v>
      </c>
      <c r="F5" s="27">
        <f t="shared" si="0"/>
        <v>97550</v>
      </c>
    </row>
    <row r="6" spans="1:6" hidden="1" outlineLevel="2" x14ac:dyDescent="0.25">
      <c r="A6" s="25" t="s">
        <v>49</v>
      </c>
      <c r="B6" s="26">
        <v>16789</v>
      </c>
      <c r="C6" s="26">
        <v>27251</v>
      </c>
      <c r="D6" s="26">
        <v>32564</v>
      </c>
      <c r="E6" s="26">
        <v>20123</v>
      </c>
      <c r="F6" s="27">
        <f t="shared" si="0"/>
        <v>96727</v>
      </c>
    </row>
    <row r="7" spans="1:6" outlineLevel="1" collapsed="1" x14ac:dyDescent="0.25">
      <c r="A7" s="33" t="s">
        <v>42</v>
      </c>
      <c r="B7" s="34">
        <f>SUM(B4:B6)</f>
        <v>67490</v>
      </c>
      <c r="C7" s="34">
        <f>SUM(C4:C6)</f>
        <v>67619</v>
      </c>
      <c r="D7" s="34">
        <f>SUM(D4:D6)</f>
        <v>85651</v>
      </c>
      <c r="E7" s="34">
        <f>SUM(E4:E6)</f>
        <v>72125</v>
      </c>
      <c r="F7" s="34">
        <f t="shared" si="0"/>
        <v>292885</v>
      </c>
    </row>
    <row r="8" spans="1:6" hidden="1" outlineLevel="2" x14ac:dyDescent="0.25">
      <c r="A8" s="25" t="s">
        <v>50</v>
      </c>
      <c r="B8" s="26">
        <v>23147</v>
      </c>
      <c r="C8" s="26">
        <v>28435</v>
      </c>
      <c r="D8" s="26">
        <v>23479</v>
      </c>
      <c r="E8" s="26">
        <v>26547</v>
      </c>
      <c r="F8" s="27">
        <f t="shared" si="0"/>
        <v>101608</v>
      </c>
    </row>
    <row r="9" spans="1:6" outlineLevel="1" collapsed="1" x14ac:dyDescent="0.25">
      <c r="A9" s="33" t="s">
        <v>43</v>
      </c>
      <c r="B9" s="34">
        <f>SUM(B8:B8)</f>
        <v>23147</v>
      </c>
      <c r="C9" s="34">
        <f>SUM(C8:C8)</f>
        <v>28435</v>
      </c>
      <c r="D9" s="34">
        <f>SUM(D8:D8)</f>
        <v>23479</v>
      </c>
      <c r="E9" s="34">
        <f>SUM(E8:E8)</f>
        <v>26547</v>
      </c>
      <c r="F9" s="34">
        <f t="shared" si="0"/>
        <v>101608</v>
      </c>
    </row>
    <row r="10" spans="1:6" hidden="1" outlineLevel="2" x14ac:dyDescent="0.25">
      <c r="A10" s="25" t="s">
        <v>51</v>
      </c>
      <c r="B10" s="26">
        <v>28145</v>
      </c>
      <c r="C10" s="26">
        <v>28456</v>
      </c>
      <c r="D10" s="26">
        <v>28451</v>
      </c>
      <c r="E10" s="26">
        <v>22964</v>
      </c>
      <c r="F10" s="27">
        <f t="shared" si="0"/>
        <v>108016</v>
      </c>
    </row>
    <row r="11" spans="1:6" hidden="1" outlineLevel="2" x14ac:dyDescent="0.25">
      <c r="A11" s="25" t="s">
        <v>52</v>
      </c>
      <c r="B11" s="26">
        <v>22589</v>
      </c>
      <c r="C11" s="26">
        <v>24897</v>
      </c>
      <c r="D11" s="26">
        <v>22697</v>
      </c>
      <c r="E11" s="26">
        <v>22138</v>
      </c>
      <c r="F11" s="27">
        <f t="shared" si="0"/>
        <v>92321</v>
      </c>
    </row>
    <row r="12" spans="1:6" hidden="1" outlineLevel="2" x14ac:dyDescent="0.25">
      <c r="A12" s="25" t="s">
        <v>53</v>
      </c>
      <c r="B12" s="26">
        <v>27459</v>
      </c>
      <c r="C12" s="26">
        <v>29452</v>
      </c>
      <c r="D12" s="26">
        <v>24659</v>
      </c>
      <c r="E12" s="26">
        <v>23697</v>
      </c>
      <c r="F12" s="27">
        <f t="shared" si="0"/>
        <v>105267</v>
      </c>
    </row>
    <row r="13" spans="1:6" outlineLevel="1" collapsed="1" x14ac:dyDescent="0.25">
      <c r="A13" s="33" t="s">
        <v>44</v>
      </c>
      <c r="B13" s="34">
        <f>SUM(B10:B12)</f>
        <v>78193</v>
      </c>
      <c r="C13" s="34">
        <f>SUM(C10:C12)</f>
        <v>82805</v>
      </c>
      <c r="D13" s="34">
        <f>SUM(D10:D12)</f>
        <v>75807</v>
      </c>
      <c r="E13" s="34">
        <f>SUM(E10:E12)</f>
        <v>68799</v>
      </c>
      <c r="F13" s="34">
        <f t="shared" si="0"/>
        <v>305604</v>
      </c>
    </row>
    <row r="14" spans="1:6" hidden="1" outlineLevel="2" x14ac:dyDescent="0.25">
      <c r="A14" s="25" t="s">
        <v>54</v>
      </c>
      <c r="B14" s="26">
        <v>24000</v>
      </c>
      <c r="C14" s="26">
        <v>27035</v>
      </c>
      <c r="D14" s="26">
        <v>35942</v>
      </c>
      <c r="E14" s="26">
        <v>36987</v>
      </c>
      <c r="F14" s="27">
        <f t="shared" si="0"/>
        <v>123964</v>
      </c>
    </row>
    <row r="15" spans="1:6" hidden="1" outlineLevel="2" x14ac:dyDescent="0.25">
      <c r="A15" s="25" t="s">
        <v>55</v>
      </c>
      <c r="B15" s="26">
        <v>26987</v>
      </c>
      <c r="C15" s="26">
        <v>24897</v>
      </c>
      <c r="D15" s="26">
        <v>21875</v>
      </c>
      <c r="E15" s="26">
        <v>21478</v>
      </c>
      <c r="F15" s="27">
        <f t="shared" si="0"/>
        <v>95237</v>
      </c>
    </row>
    <row r="16" spans="1:6" outlineLevel="1" collapsed="1" x14ac:dyDescent="0.25">
      <c r="A16" s="33" t="s">
        <v>45</v>
      </c>
      <c r="B16" s="34">
        <f>SUM(B14:B15)</f>
        <v>50987</v>
      </c>
      <c r="C16" s="34">
        <f>SUM(C14:C15)</f>
        <v>51932</v>
      </c>
      <c r="D16" s="34">
        <f>SUM(D14:D15)</f>
        <v>57817</v>
      </c>
      <c r="E16" s="34">
        <f>SUM(E14:E15)</f>
        <v>58465</v>
      </c>
      <c r="F16" s="34">
        <f t="shared" si="0"/>
        <v>219201</v>
      </c>
    </row>
    <row r="17" spans="1:6" ht="15.75" thickBot="1" x14ac:dyDescent="0.3">
      <c r="A17" s="31" t="s">
        <v>46</v>
      </c>
      <c r="B17" s="32">
        <f>SUM(B16,B13,B9,B7)</f>
        <v>219817</v>
      </c>
      <c r="C17" s="32">
        <f>SUM(C16,C13,C9,C7)</f>
        <v>230791</v>
      </c>
      <c r="D17" s="32">
        <f>SUM(D16,D13,D9,D7)</f>
        <v>242754</v>
      </c>
      <c r="E17" s="32">
        <f>SUM(E16,E13,E9,E7)</f>
        <v>225936</v>
      </c>
      <c r="F17" s="32">
        <f>SUM(F16,F13,F9,F7)</f>
        <v>919298</v>
      </c>
    </row>
    <row r="18" spans="1:6" ht="15.75" thickTop="1" x14ac:dyDescent="0.25"/>
    <row r="20" spans="1:6" x14ac:dyDescent="0.25">
      <c r="B20" s="28"/>
    </row>
    <row r="21" spans="1:6" x14ac:dyDescent="0.25">
      <c r="C21" s="28"/>
    </row>
  </sheetData>
  <mergeCells count="1">
    <mergeCell ref="A1:F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B2"/>
    </sheetView>
  </sheetViews>
  <sheetFormatPr baseColWidth="10" defaultRowHeight="15" x14ac:dyDescent="0.25"/>
  <cols>
    <col min="1" max="1" width="22.7109375" customWidth="1"/>
    <col min="2" max="2" width="23" customWidth="1"/>
    <col min="3" max="3" width="25.140625" customWidth="1"/>
  </cols>
  <sheetData>
    <row r="1" spans="1:3" ht="33" customHeight="1" x14ac:dyDescent="0.25">
      <c r="A1" s="95" t="s">
        <v>57</v>
      </c>
      <c r="B1" s="95"/>
      <c r="C1" s="40"/>
    </row>
    <row r="2" spans="1:3" ht="61.5" customHeight="1" x14ac:dyDescent="0.25">
      <c r="A2" s="95"/>
      <c r="B2" s="95"/>
      <c r="C2" s="40"/>
    </row>
    <row r="3" spans="1:3" s="44" customFormat="1" ht="43.5" x14ac:dyDescent="0.25">
      <c r="A3" s="45" t="s">
        <v>67</v>
      </c>
      <c r="B3" s="43" t="s">
        <v>59</v>
      </c>
      <c r="C3" s="46" t="s">
        <v>58</v>
      </c>
    </row>
    <row r="4" spans="1:3" ht="28.5" x14ac:dyDescent="0.45">
      <c r="A4" s="56"/>
      <c r="B4" s="55"/>
      <c r="C4" s="57"/>
    </row>
    <row r="5" spans="1:3" ht="28.5" x14ac:dyDescent="0.45">
      <c r="A5" s="56"/>
      <c r="B5" s="55"/>
      <c r="C5" s="57"/>
    </row>
    <row r="6" spans="1:3" ht="28.5" x14ac:dyDescent="0.45">
      <c r="A6" s="56"/>
      <c r="B6" s="55"/>
      <c r="C6" s="57"/>
    </row>
    <row r="7" spans="1:3" ht="28.5" x14ac:dyDescent="0.45">
      <c r="A7" s="56"/>
      <c r="B7" s="55"/>
      <c r="C7" s="57"/>
    </row>
    <row r="8" spans="1:3" ht="28.5" x14ac:dyDescent="0.45">
      <c r="A8" s="56"/>
      <c r="B8" s="55"/>
      <c r="C8" s="57"/>
    </row>
    <row r="9" spans="1:3" ht="28.5" x14ac:dyDescent="0.45">
      <c r="A9" s="56"/>
      <c r="B9" s="58"/>
      <c r="C9" s="59"/>
    </row>
    <row r="10" spans="1:3" ht="28.5" x14ac:dyDescent="0.45">
      <c r="A10" s="35"/>
      <c r="B10" s="35"/>
      <c r="C10" s="35"/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5</v>
      </c>
    </row>
    <row r="20" spans="1:1" x14ac:dyDescent="0.25">
      <c r="A20" t="s">
        <v>6</v>
      </c>
    </row>
  </sheetData>
  <dataConsolidate/>
  <mergeCells count="1">
    <mergeCell ref="A1:B2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20"/>
  <sheetViews>
    <sheetView workbookViewId="0">
      <selection sqref="A1:B2"/>
    </sheetView>
  </sheetViews>
  <sheetFormatPr baseColWidth="10" defaultRowHeight="15" x14ac:dyDescent="0.25"/>
  <cols>
    <col min="1" max="1" width="22.7109375" customWidth="1"/>
    <col min="2" max="2" width="23" customWidth="1"/>
    <col min="3" max="3" width="25.140625" customWidth="1"/>
  </cols>
  <sheetData>
    <row r="1" spans="1:3" ht="33" customHeight="1" x14ac:dyDescent="0.25">
      <c r="A1" s="95" t="s">
        <v>57</v>
      </c>
      <c r="B1" s="95"/>
      <c r="C1" s="40"/>
    </row>
    <row r="2" spans="1:3" ht="61.5" customHeight="1" x14ac:dyDescent="0.25">
      <c r="A2" s="95"/>
      <c r="B2" s="95"/>
      <c r="C2" s="40"/>
    </row>
    <row r="3" spans="1:3" s="44" customFormat="1" ht="43.5" x14ac:dyDescent="0.25">
      <c r="A3" s="45" t="s">
        <v>67</v>
      </c>
      <c r="B3" s="43" t="s">
        <v>59</v>
      </c>
      <c r="C3" s="46" t="s">
        <v>58</v>
      </c>
    </row>
    <row r="4" spans="1:3" ht="28.5" x14ac:dyDescent="0.45">
      <c r="A4" s="47">
        <v>14</v>
      </c>
      <c r="B4" s="41" t="s">
        <v>60</v>
      </c>
      <c r="C4" s="42" t="s">
        <v>66</v>
      </c>
    </row>
    <row r="5" spans="1:3" ht="28.5" x14ac:dyDescent="0.45">
      <c r="A5" s="47"/>
      <c r="B5" s="36"/>
      <c r="C5" s="37"/>
    </row>
    <row r="6" spans="1:3" ht="28.5" x14ac:dyDescent="0.45">
      <c r="A6" s="47"/>
      <c r="B6" s="36"/>
      <c r="C6" s="37"/>
    </row>
    <row r="7" spans="1:3" ht="28.5" x14ac:dyDescent="0.45">
      <c r="A7" s="47"/>
      <c r="B7" s="36"/>
      <c r="C7" s="37"/>
    </row>
    <row r="8" spans="1:3" ht="28.5" x14ac:dyDescent="0.45">
      <c r="A8" s="47"/>
      <c r="B8" s="36"/>
      <c r="C8" s="37"/>
    </row>
    <row r="9" spans="1:3" ht="28.5" x14ac:dyDescent="0.45">
      <c r="A9" s="47"/>
      <c r="B9" s="38"/>
      <c r="C9" s="39"/>
    </row>
    <row r="10" spans="1:3" ht="28.5" x14ac:dyDescent="0.45">
      <c r="A10" s="35"/>
      <c r="B10" s="35"/>
      <c r="C10" s="35"/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5</v>
      </c>
    </row>
    <row r="20" spans="1:1" x14ac:dyDescent="0.25">
      <c r="A20" t="s">
        <v>6</v>
      </c>
    </row>
  </sheetData>
  <dataConsolidate/>
  <mergeCells count="1">
    <mergeCell ref="A1:B2"/>
  </mergeCells>
  <dataValidations count="3">
    <dataValidation type="whole" allowBlank="1" showInputMessage="1" showErrorMessage="1" errorTitle="Unerlaubte Eingabe!" error="Geben Sie bitte eine Zahl zwischen 1 und 21 ein!" promptTitle="Hinweis" prompt="Eingabe in ganzen Zahlen!_x000a_Max. Dauer: 21" sqref="A4:A9">
      <formula1>1</formula1>
      <formula2>21</formula2>
    </dataValidation>
    <dataValidation type="list" operator="lessThan" allowBlank="1" showInputMessage="1" showErrorMessage="1" errorTitle="Eingabe ungültig!" error="Bitte benutzen Sie das Dropdown-Menü!" promptTitle="Ihr Wunschreiseziel" prompt="wählen Sie bitte aus dem Dropdown-Menü aus!" sqref="B4:B9">
      <formula1>"Barbados,Jamaika,Srilanka,Madeira,Kuba"</formula1>
    </dataValidation>
    <dataValidation type="list" allowBlank="1" showInputMessage="1" showErrorMessage="1" errorTitle="Eingabe ungültig!" error="Bitte benutzen Sie das Dropdown-Menü!" promptTitle="Ihren Wunschtermin" prompt="wählen Sie bitte aus dem Dropdown-Menü aus!" sqref="C4:C9">
      <formula1>$A$13:$A$20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F1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14.28515625" customWidth="1"/>
    <col min="4" max="4" width="17" customWidth="1"/>
    <col min="5" max="5" width="12.5703125" customWidth="1"/>
    <col min="6" max="6" width="20.7109375" customWidth="1"/>
  </cols>
  <sheetData>
    <row r="1" spans="1:10" ht="27" x14ac:dyDescent="0.35">
      <c r="A1" s="96" t="s">
        <v>181</v>
      </c>
      <c r="B1" s="96"/>
      <c r="C1" s="96"/>
      <c r="D1" s="96"/>
      <c r="E1" s="96"/>
      <c r="F1" s="96"/>
    </row>
    <row r="2" spans="1:10" s="48" customFormat="1" x14ac:dyDescent="0.25"/>
    <row r="3" spans="1:10" s="48" customFormat="1" ht="15.75" x14ac:dyDescent="0.25">
      <c r="A3" s="51" t="s">
        <v>68</v>
      </c>
      <c r="B3" s="51" t="s">
        <v>105</v>
      </c>
      <c r="C3" s="51" t="s">
        <v>69</v>
      </c>
      <c r="D3" s="51" t="s">
        <v>70</v>
      </c>
      <c r="E3" s="51" t="s">
        <v>71</v>
      </c>
      <c r="F3" s="51" t="s">
        <v>72</v>
      </c>
    </row>
    <row r="4" spans="1:10" s="48" customFormat="1" ht="15.75" x14ac:dyDescent="0.25">
      <c r="A4" s="51" t="s">
        <v>73</v>
      </c>
      <c r="B4" s="51" t="s">
        <v>74</v>
      </c>
      <c r="C4" s="52">
        <v>2</v>
      </c>
      <c r="D4" s="53">
        <v>2</v>
      </c>
      <c r="E4" s="54">
        <v>363</v>
      </c>
      <c r="F4" s="54">
        <f>LagerlisteKopie6[Lagerstand]*LagerlisteKopie6[Preis]</f>
        <v>726</v>
      </c>
      <c r="G4" s="49"/>
      <c r="I4" s="50"/>
    </row>
    <row r="5" spans="1:10" s="48" customFormat="1" ht="15.75" x14ac:dyDescent="0.25">
      <c r="A5" s="51" t="s">
        <v>73</v>
      </c>
      <c r="B5" s="51" t="s">
        <v>75</v>
      </c>
      <c r="C5" s="52">
        <v>2</v>
      </c>
      <c r="D5" s="53">
        <v>1</v>
      </c>
      <c r="E5" s="54">
        <v>242</v>
      </c>
      <c r="F5" s="54">
        <f>LagerlisteKopie6[Lagerstand]*LagerlisteKopie6[Preis]</f>
        <v>484</v>
      </c>
      <c r="G5" s="49"/>
      <c r="I5" s="50"/>
    </row>
    <row r="6" spans="1:10" s="48" customFormat="1" ht="15.75" x14ac:dyDescent="0.25">
      <c r="A6" s="51" t="s">
        <v>73</v>
      </c>
      <c r="B6" s="51" t="s">
        <v>76</v>
      </c>
      <c r="C6" s="52">
        <v>3</v>
      </c>
      <c r="D6" s="53">
        <v>6</v>
      </c>
      <c r="E6" s="54">
        <v>753</v>
      </c>
      <c r="F6" s="54">
        <f>LagerlisteKopie6[Lagerstand]*LagerlisteKopie6[Preis]</f>
        <v>2259</v>
      </c>
      <c r="G6" s="49"/>
    </row>
    <row r="7" spans="1:10" s="48" customFormat="1" ht="15.75" x14ac:dyDescent="0.25">
      <c r="A7" s="51" t="s">
        <v>73</v>
      </c>
      <c r="B7" s="51" t="s">
        <v>103</v>
      </c>
      <c r="C7" s="52">
        <v>5</v>
      </c>
      <c r="D7" s="53">
        <v>3</v>
      </c>
      <c r="E7" s="54">
        <v>451</v>
      </c>
      <c r="F7" s="54">
        <f>LagerlisteKopie6[Lagerstand]*LagerlisteKopie6[Preis]</f>
        <v>2255</v>
      </c>
      <c r="G7" s="49"/>
    </row>
    <row r="8" spans="1:10" ht="15.75" x14ac:dyDescent="0.25">
      <c r="A8" s="51" t="s">
        <v>73</v>
      </c>
      <c r="B8" s="51" t="s">
        <v>78</v>
      </c>
      <c r="C8" s="52">
        <v>3</v>
      </c>
      <c r="D8" s="53">
        <v>2</v>
      </c>
      <c r="E8" s="54">
        <v>511</v>
      </c>
      <c r="F8" s="54">
        <f>LagerlisteKopie6[Lagerstand]*LagerlisteKopie6[Preis]</f>
        <v>1533</v>
      </c>
      <c r="G8" s="49"/>
      <c r="J8" s="48"/>
    </row>
    <row r="9" spans="1:10" ht="15.75" x14ac:dyDescent="0.25">
      <c r="A9" s="51" t="s">
        <v>79</v>
      </c>
      <c r="B9" s="51" t="s">
        <v>94</v>
      </c>
      <c r="C9" s="52">
        <v>1</v>
      </c>
      <c r="D9" s="53">
        <v>2</v>
      </c>
      <c r="E9" s="54">
        <v>163</v>
      </c>
      <c r="F9" s="54">
        <f>LagerlisteKopie6[Lagerstand]*LagerlisteKopie6[Preis]</f>
        <v>163</v>
      </c>
      <c r="G9" s="49"/>
      <c r="J9" s="48"/>
    </row>
    <row r="10" spans="1:10" ht="15.75" x14ac:dyDescent="0.25">
      <c r="A10" s="51" t="s">
        <v>79</v>
      </c>
      <c r="B10" s="51" t="s">
        <v>81</v>
      </c>
      <c r="C10" s="52">
        <v>0</v>
      </c>
      <c r="D10" s="53">
        <v>1</v>
      </c>
      <c r="E10" s="54">
        <v>181</v>
      </c>
      <c r="F10" s="54">
        <f>LagerlisteKopie6[Lagerstand]*LagerlisteKopie6[Preis]</f>
        <v>0</v>
      </c>
      <c r="G10" s="49"/>
      <c r="J10" s="48"/>
    </row>
    <row r="11" spans="1:10" ht="15.75" x14ac:dyDescent="0.25">
      <c r="A11" s="51" t="s">
        <v>79</v>
      </c>
      <c r="B11" s="51" t="s">
        <v>96</v>
      </c>
      <c r="C11" s="52">
        <v>3</v>
      </c>
      <c r="D11" s="53">
        <v>1</v>
      </c>
      <c r="E11" s="54">
        <v>290</v>
      </c>
      <c r="F11" s="54">
        <f>LagerlisteKopie6[Lagerstand]*LagerlisteKopie6[Preis]</f>
        <v>870</v>
      </c>
      <c r="G11" s="49"/>
      <c r="J11" s="48"/>
    </row>
    <row r="12" spans="1:10" ht="15.75" x14ac:dyDescent="0.25">
      <c r="A12" s="51" t="s">
        <v>79</v>
      </c>
      <c r="B12" s="51" t="s">
        <v>99</v>
      </c>
      <c r="C12" s="52">
        <v>2</v>
      </c>
      <c r="D12" s="53">
        <v>3</v>
      </c>
      <c r="E12" s="54">
        <v>626</v>
      </c>
      <c r="F12" s="54">
        <f>LagerlisteKopie6[Lagerstand]*LagerlisteKopie6[Preis]</f>
        <v>1252</v>
      </c>
      <c r="G12" s="49"/>
      <c r="J12" s="48"/>
    </row>
    <row r="13" spans="1:10" ht="15.75" x14ac:dyDescent="0.25">
      <c r="A13" s="51" t="s">
        <v>83</v>
      </c>
      <c r="B13" s="51" t="s">
        <v>95</v>
      </c>
      <c r="C13" s="52">
        <v>1</v>
      </c>
      <c r="D13" s="53">
        <v>2</v>
      </c>
      <c r="E13" s="54">
        <v>233</v>
      </c>
      <c r="F13" s="54">
        <f>LagerlisteKopie6[Lagerstand]*LagerlisteKopie6[Preis]</f>
        <v>233</v>
      </c>
      <c r="G13" s="49"/>
      <c r="J13" s="48"/>
    </row>
    <row r="14" spans="1:10" ht="15.75" x14ac:dyDescent="0.25">
      <c r="A14" s="51" t="s">
        <v>83</v>
      </c>
      <c r="B14" s="51" t="s">
        <v>97</v>
      </c>
      <c r="C14" s="52">
        <v>2</v>
      </c>
      <c r="D14" s="53">
        <v>1</v>
      </c>
      <c r="E14" s="54">
        <v>363</v>
      </c>
      <c r="F14" s="54">
        <f>LagerlisteKopie6[Lagerstand]*LagerlisteKopie6[Preis]</f>
        <v>726</v>
      </c>
      <c r="G14" s="49"/>
      <c r="J14" s="48"/>
    </row>
    <row r="15" spans="1:10" ht="15.75" x14ac:dyDescent="0.25">
      <c r="A15" s="51" t="s">
        <v>83</v>
      </c>
      <c r="B15" s="51" t="s">
        <v>84</v>
      </c>
      <c r="C15" s="52">
        <v>3</v>
      </c>
      <c r="D15" s="53">
        <v>1</v>
      </c>
      <c r="E15" s="54">
        <v>233</v>
      </c>
      <c r="F15" s="54">
        <f>LagerlisteKopie6[Lagerstand]*LagerlisteKopie6[Preis]</f>
        <v>699</v>
      </c>
      <c r="G15" s="49"/>
      <c r="J15" s="48"/>
    </row>
    <row r="16" spans="1:10" ht="15.75" x14ac:dyDescent="0.25">
      <c r="A16" s="51" t="s">
        <v>85</v>
      </c>
      <c r="B16" s="51" t="s">
        <v>104</v>
      </c>
      <c r="C16" s="52">
        <v>2</v>
      </c>
      <c r="D16" s="53">
        <v>2</v>
      </c>
      <c r="E16" s="54">
        <v>908</v>
      </c>
      <c r="F16" s="54">
        <f>LagerlisteKopie6[Lagerstand]*LagerlisteKopie6[Preis]</f>
        <v>1816</v>
      </c>
      <c r="G16" s="49"/>
      <c r="J16" s="48"/>
    </row>
    <row r="17" spans="1:10" ht="15.75" x14ac:dyDescent="0.25">
      <c r="A17" s="51" t="s">
        <v>85</v>
      </c>
      <c r="B17" s="51" t="s">
        <v>86</v>
      </c>
      <c r="C17" s="52">
        <v>2</v>
      </c>
      <c r="D17" s="53">
        <v>1</v>
      </c>
      <c r="E17" s="54">
        <v>484</v>
      </c>
      <c r="F17" s="54">
        <f>LagerlisteKopie6[Lagerstand]*LagerlisteKopie6[Preis]</f>
        <v>968</v>
      </c>
      <c r="G17" s="49"/>
      <c r="J17" s="48"/>
    </row>
    <row r="18" spans="1:10" ht="15.75" x14ac:dyDescent="0.25">
      <c r="A18" s="51" t="s">
        <v>85</v>
      </c>
      <c r="B18" s="51" t="s">
        <v>87</v>
      </c>
      <c r="C18" s="52">
        <v>0</v>
      </c>
      <c r="D18" s="53">
        <v>1</v>
      </c>
      <c r="E18" s="54">
        <v>666</v>
      </c>
      <c r="F18" s="54">
        <f>LagerlisteKopie6[Lagerstand]*LagerlisteKopie6[Preis]</f>
        <v>0</v>
      </c>
      <c r="G18" s="49"/>
      <c r="J18" s="48"/>
    </row>
    <row r="19" spans="1:10" ht="15.75" x14ac:dyDescent="0.25">
      <c r="A19" s="51" t="s">
        <v>85</v>
      </c>
      <c r="B19" s="51" t="s">
        <v>87</v>
      </c>
      <c r="C19" s="52">
        <v>2</v>
      </c>
      <c r="D19" s="53">
        <v>1</v>
      </c>
      <c r="E19" s="54">
        <v>666</v>
      </c>
      <c r="F19" s="54">
        <f>LagerlisteKopie6[Lagerstand]*LagerlisteKopie6[Preis]</f>
        <v>1332</v>
      </c>
      <c r="G19" s="49"/>
      <c r="J19" s="48"/>
    </row>
    <row r="20" spans="1:10" ht="15.75" x14ac:dyDescent="0.25">
      <c r="A20" s="51" t="s">
        <v>88</v>
      </c>
      <c r="B20" s="51" t="s">
        <v>89</v>
      </c>
      <c r="C20" s="52">
        <v>0</v>
      </c>
      <c r="D20" s="53">
        <v>1</v>
      </c>
      <c r="E20" s="54">
        <v>545</v>
      </c>
      <c r="F20" s="54">
        <f>LagerlisteKopie6[Lagerstand]*LagerlisteKopie6[Preis]</f>
        <v>0</v>
      </c>
      <c r="G20" s="49"/>
      <c r="J20" s="48"/>
    </row>
    <row r="21" spans="1:10" ht="15.75" x14ac:dyDescent="0.25">
      <c r="A21" s="51" t="s">
        <v>88</v>
      </c>
      <c r="B21" s="51" t="s">
        <v>90</v>
      </c>
      <c r="C21" s="52">
        <v>1</v>
      </c>
      <c r="D21" s="53">
        <v>1</v>
      </c>
      <c r="E21" s="54">
        <v>605</v>
      </c>
      <c r="F21" s="54">
        <f>LagerlisteKopie6[Lagerstand]*LagerlisteKopie6[Preis]</f>
        <v>605</v>
      </c>
      <c r="G21" s="49"/>
      <c r="J21" s="48"/>
    </row>
    <row r="22" spans="1:10" ht="15.75" x14ac:dyDescent="0.25">
      <c r="A22" s="51" t="s">
        <v>88</v>
      </c>
      <c r="B22" s="51" t="s">
        <v>80</v>
      </c>
      <c r="C22" s="52">
        <v>5</v>
      </c>
      <c r="D22" s="53">
        <v>4</v>
      </c>
      <c r="E22" s="54">
        <v>242</v>
      </c>
      <c r="F22" s="54">
        <f>LagerlisteKopie6[Lagerstand]*LagerlisteKopie6[Preis]</f>
        <v>1210</v>
      </c>
      <c r="G22" s="49"/>
      <c r="J22" s="48"/>
    </row>
    <row r="23" spans="1:10" ht="15.75" x14ac:dyDescent="0.25">
      <c r="A23" s="51" t="s">
        <v>88</v>
      </c>
      <c r="B23" s="51" t="s">
        <v>91</v>
      </c>
      <c r="C23" s="52">
        <v>3</v>
      </c>
      <c r="D23" s="53">
        <v>2</v>
      </c>
      <c r="E23" s="54">
        <v>538</v>
      </c>
      <c r="F23" s="54">
        <f>LagerlisteKopie6[Lagerstand]*LagerlisteKopie6[Preis]</f>
        <v>1614</v>
      </c>
      <c r="G23" s="49"/>
      <c r="J23" s="48"/>
    </row>
    <row r="24" spans="1:10" ht="15.75" x14ac:dyDescent="0.25">
      <c r="A24" s="51" t="s">
        <v>88</v>
      </c>
      <c r="B24" s="51" t="s">
        <v>82</v>
      </c>
      <c r="C24" s="52">
        <v>1</v>
      </c>
      <c r="D24" s="53">
        <v>2</v>
      </c>
      <c r="E24" s="54">
        <v>363</v>
      </c>
      <c r="F24" s="54">
        <f>LagerlisteKopie6[Lagerstand]*LagerlisteKopie6[Preis]</f>
        <v>363</v>
      </c>
      <c r="G24" s="49"/>
      <c r="J24" s="48"/>
    </row>
    <row r="25" spans="1:10" ht="15.75" x14ac:dyDescent="0.25">
      <c r="A25" s="51" t="s">
        <v>88</v>
      </c>
      <c r="B25" s="51" t="s">
        <v>98</v>
      </c>
      <c r="C25" s="52">
        <v>8</v>
      </c>
      <c r="D25" s="53">
        <v>4</v>
      </c>
      <c r="E25" s="54">
        <v>908</v>
      </c>
      <c r="F25" s="54">
        <f>LagerlisteKopie6[Lagerstand]*LagerlisteKopie6[Preis]</f>
        <v>7264</v>
      </c>
      <c r="G25" s="49"/>
      <c r="J25" s="48"/>
    </row>
    <row r="26" spans="1:10" ht="15.75" x14ac:dyDescent="0.25">
      <c r="A26" s="51" t="s">
        <v>88</v>
      </c>
      <c r="B26" s="51" t="s">
        <v>77</v>
      </c>
      <c r="C26" s="52">
        <v>5</v>
      </c>
      <c r="D26" s="53">
        <v>3</v>
      </c>
      <c r="E26" s="54">
        <v>484</v>
      </c>
      <c r="F26" s="54">
        <f>LagerlisteKopie6[Lagerstand]*LagerlisteKopie6[Preis]</f>
        <v>2420</v>
      </c>
      <c r="G26" s="49"/>
      <c r="J26" s="48"/>
    </row>
    <row r="27" spans="1:10" ht="15.75" x14ac:dyDescent="0.25">
      <c r="A27" s="51" t="s">
        <v>88</v>
      </c>
      <c r="B27" s="51" t="s">
        <v>100</v>
      </c>
      <c r="C27" s="52">
        <v>0</v>
      </c>
      <c r="D27" s="53">
        <v>3</v>
      </c>
      <c r="E27" s="54">
        <v>545</v>
      </c>
      <c r="F27" s="54">
        <f>LagerlisteKopie6[Lagerstand]*LagerlisteKopie6[Preis]</f>
        <v>0</v>
      </c>
      <c r="G27" s="49"/>
      <c r="J27" s="48"/>
    </row>
    <row r="28" spans="1:10" ht="15.75" x14ac:dyDescent="0.25">
      <c r="A28" s="51" t="s">
        <v>88</v>
      </c>
      <c r="B28" s="51" t="s">
        <v>102</v>
      </c>
      <c r="C28" s="52">
        <v>3</v>
      </c>
      <c r="D28" s="53">
        <v>1</v>
      </c>
      <c r="E28" s="54">
        <v>726</v>
      </c>
      <c r="F28" s="54">
        <f>LagerlisteKopie6[Lagerstand]*LagerlisteKopie6[Preis]</f>
        <v>2178</v>
      </c>
      <c r="G28" s="49"/>
      <c r="J28" s="48"/>
    </row>
    <row r="29" spans="1:10" ht="15.75" x14ac:dyDescent="0.25">
      <c r="A29" s="51" t="s">
        <v>92</v>
      </c>
      <c r="B29" s="51" t="s">
        <v>93</v>
      </c>
      <c r="C29" s="52">
        <v>4</v>
      </c>
      <c r="D29" s="53">
        <v>1</v>
      </c>
      <c r="E29" s="54">
        <v>605</v>
      </c>
      <c r="F29" s="54">
        <f>LagerlisteKopie6[Lagerstand]*LagerlisteKopie6[Preis]</f>
        <v>2420</v>
      </c>
      <c r="G29" s="49"/>
      <c r="J29" s="48"/>
    </row>
    <row r="30" spans="1:10" ht="15.75" x14ac:dyDescent="0.25">
      <c r="A30" s="51" t="s">
        <v>92</v>
      </c>
      <c r="B30" s="51" t="s">
        <v>101</v>
      </c>
      <c r="C30" s="52">
        <v>1</v>
      </c>
      <c r="D30" s="53">
        <v>1</v>
      </c>
      <c r="E30" s="54">
        <v>544</v>
      </c>
      <c r="F30" s="54">
        <f>LagerlisteKopie6[Lagerstand]*LagerlisteKopie6[Preis]</f>
        <v>544</v>
      </c>
      <c r="G30" s="49"/>
      <c r="J30" s="48"/>
    </row>
  </sheetData>
  <mergeCells count="1">
    <mergeCell ref="A1:F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Monatsumsätze-1 </vt:lpstr>
      <vt:lpstr>Monatsumsätze-1 Lösung</vt:lpstr>
      <vt:lpstr>Monatsumsätze-2</vt:lpstr>
      <vt:lpstr>Monatsumsätze-2 Lösung</vt:lpstr>
      <vt:lpstr>Autovermietung</vt:lpstr>
      <vt:lpstr>Autovermietung Lösung</vt:lpstr>
      <vt:lpstr>HappyHoliday</vt:lpstr>
      <vt:lpstr>HappyHoliday Lösung</vt:lpstr>
      <vt:lpstr>Lagerliste </vt:lpstr>
      <vt:lpstr>Lagerliste Lösung</vt:lpstr>
      <vt:lpstr>Listenpreise Golf Trend</vt:lpstr>
      <vt:lpstr>Listenpreise Golf Trend Lösung</vt:lpstr>
      <vt:lpstr>Nahrungsmittel</vt:lpstr>
      <vt:lpstr>Nahrungsmittel Lösung</vt:lpstr>
      <vt:lpstr>Mitarbeiter</vt:lpstr>
      <vt:lpstr>Mitarbeiter Lösung</vt:lpstr>
    </vt:vector>
  </TitlesOfParts>
  <Company>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Grundlagen</dc:title>
  <dc:subject>Tabellen bearbeiten</dc:subject>
  <dc:creator>ZID/Dagmar Serb</dc:creator>
  <cp:keywords>Übungsdatei</cp:keywords>
  <cp:lastModifiedBy>Dagmar Serb</cp:lastModifiedBy>
  <cp:lastPrinted>2011-08-09T09:57:38Z</cp:lastPrinted>
  <dcterms:created xsi:type="dcterms:W3CDTF">2011-08-02T08:15:29Z</dcterms:created>
  <dcterms:modified xsi:type="dcterms:W3CDTF">2016-05-11T08:36:42Z</dcterms:modified>
  <cp:category>Schulungen</cp:category>
  <cp:contentStatus>V.01/Okt2011</cp:contentStatus>
</cp:coreProperties>
</file>