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610638\Documents\00_Schulungen\MS EXCEL 2019\03 Fortgeschritten\Uebungsdateien\"/>
    </mc:Choice>
  </mc:AlternateContent>
  <xr:revisionPtr revIDLastSave="0" documentId="13_ncr:1_{363732B8-C5CF-4D28-A03C-9AECA4E689B0}" xr6:coauthVersionLast="36" xr6:coauthVersionMax="36" xr10:uidLastSave="{00000000-0000-0000-0000-000000000000}"/>
  <bookViews>
    <workbookView xWindow="240" yWindow="165" windowWidth="21315" windowHeight="10170" tabRatio="764" activeTab="1" xr2:uid="{00000000-000D-0000-FFFF-FFFF00000000}"/>
  </bookViews>
  <sheets>
    <sheet name="Teilnahmeliste" sheetId="17" r:id="rId1"/>
    <sheet name="Teilnahmeliste Lösung" sheetId="15" r:id="rId2"/>
    <sheet name="Veranstaltungen" sheetId="11" r:id="rId3"/>
    <sheet name="Veranstaltungen Lösung" sheetId="16" r:id="rId4"/>
  </sheets>
  <calcPr calcId="191029"/>
  <fileRecoveryPr autoRecover="0"/>
</workbook>
</file>

<file path=xl/calcChain.xml><?xml version="1.0" encoding="utf-8"?>
<calcChain xmlns="http://schemas.openxmlformats.org/spreadsheetml/2006/main">
  <c r="G11" i="17" l="1"/>
  <c r="G10" i="17"/>
  <c r="G9" i="17"/>
  <c r="G8" i="17"/>
  <c r="G7" i="17"/>
  <c r="G6" i="17"/>
  <c r="G5" i="17"/>
  <c r="O6" i="15"/>
  <c r="O7" i="15"/>
  <c r="O5" i="15"/>
  <c r="N6" i="15"/>
  <c r="N7" i="15"/>
  <c r="N5" i="15"/>
  <c r="M6" i="15"/>
  <c r="M7" i="15"/>
  <c r="M5" i="15"/>
  <c r="F2" i="15"/>
  <c r="C2" i="15" l="1"/>
  <c r="E15" i="15"/>
  <c r="G6" i="15"/>
  <c r="G7" i="15"/>
  <c r="G8" i="15"/>
  <c r="G9" i="15"/>
  <c r="G10" i="15"/>
  <c r="G11" i="15"/>
  <c r="G5" i="15"/>
  <c r="A6" i="15"/>
  <c r="A7" i="15"/>
  <c r="A8" i="15"/>
  <c r="A9" i="15"/>
  <c r="A10" i="15"/>
  <c r="A11" i="15"/>
  <c r="A5" i="15"/>
  <c r="C3" i="16"/>
  <c r="C4" i="16"/>
  <c r="C5" i="16"/>
  <c r="C6" i="16"/>
  <c r="C7" i="16"/>
  <c r="C8" i="16"/>
  <c r="C2" i="16"/>
  <c r="B18" i="15" l="1"/>
  <c r="B21" i="15"/>
</calcChain>
</file>

<file path=xl/sharedStrings.xml><?xml version="1.0" encoding="utf-8"?>
<sst xmlns="http://schemas.openxmlformats.org/spreadsheetml/2006/main" count="104" uniqueCount="40">
  <si>
    <t>8650 Kindberg</t>
  </si>
  <si>
    <t>64380 Roßdorf</t>
  </si>
  <si>
    <t>Volksschule Roßdorf</t>
  </si>
  <si>
    <t>Volksschule Kindberg</t>
  </si>
  <si>
    <t>Volksschule Stanz i. Mürztal</t>
  </si>
  <si>
    <t>8653 Stanz im Mürztal</t>
  </si>
  <si>
    <t>Schule</t>
  </si>
  <si>
    <t>Gemeinde</t>
  </si>
  <si>
    <t>Veranstaltung</t>
  </si>
  <si>
    <t>Veranst.Nr.</t>
  </si>
  <si>
    <t>Waldpädagogischer Ausflug</t>
  </si>
  <si>
    <t>Lesung</t>
  </si>
  <si>
    <t>Fit auf der Straße</t>
  </si>
  <si>
    <t>Spiel- und Sportfest</t>
  </si>
  <si>
    <t>Zeichenwettbewerb</t>
  </si>
  <si>
    <t>Lesefest</t>
  </si>
  <si>
    <t>Datum</t>
  </si>
  <si>
    <t>x</t>
  </si>
  <si>
    <t>PLZ</t>
  </si>
  <si>
    <t>Veran647</t>
  </si>
  <si>
    <t>Veran479</t>
  </si>
  <si>
    <t>Veran975</t>
  </si>
  <si>
    <t>Veran364</t>
  </si>
  <si>
    <t>Veran396</t>
  </si>
  <si>
    <t>Veran746</t>
  </si>
  <si>
    <t>Veran747</t>
  </si>
  <si>
    <t>Wochen Tag</t>
  </si>
  <si>
    <t>Veranstaltungs
Name</t>
  </si>
  <si>
    <t>Veranstungs
Nr.</t>
  </si>
  <si>
    <t>Anzahl
Teilnehmer</t>
  </si>
  <si>
    <t>Pflicht
Veranstaltung</t>
  </si>
  <si>
    <t>Teilnahme*</t>
  </si>
  <si>
    <t>Veranst.-Nr.</t>
  </si>
  <si>
    <r>
      <t>Anzahl zustande gekommener</t>
    </r>
    <r>
      <rPr>
        <b/>
        <sz val="11"/>
        <color theme="1"/>
        <rFont val="Calibri"/>
        <family val="2"/>
        <scheme val="minor"/>
      </rPr>
      <t xml:space="preserve"> Wahlveranstaltungen:</t>
    </r>
  </si>
  <si>
    <t>Mehthode VERKETTEN:</t>
  </si>
  <si>
    <t>Methode KAUFMÄNNISCHES UND-ZEICHEN (&amp;):</t>
  </si>
  <si>
    <t>Schulliste</t>
  </si>
  <si>
    <t>Veranstaltungsname</t>
  </si>
  <si>
    <t>Mathe-Challenge</t>
  </si>
  <si>
    <t>* Eine Teilnahme kommt zustande, wenn es sich um eine Pflichtveranstaltung handelt oder 
wenn sich bei einer Wahlveranstaltung mehr als 20 Teilnehmer angemeldet haben.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</si>
</sst>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00&quot;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3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1"/>
    <xf numFmtId="164" fontId="0" fillId="0" borderId="0" xfId="0" applyNumberFormat="1" applyAlignment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NumberFormat="1" applyAlignment="1">
      <alignment horizontal="left" indent="1"/>
    </xf>
    <xf numFmtId="0" fontId="1" fillId="2" borderId="0" xfId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left" vertical="center" wrapText="1" indent="1"/>
    </xf>
    <xf numFmtId="14" fontId="0" fillId="0" borderId="0" xfId="0" applyNumberForma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4" fillId="2" borderId="0" xfId="1" applyFont="1" applyBorder="1" applyAlignment="1">
      <alignment horizontal="center" vertical="center" wrapText="1"/>
    </xf>
    <xf numFmtId="0" fontId="1" fillId="2" borderId="0" xfId="1" applyBorder="1" applyAlignment="1">
      <alignment horizontal="center" vertical="center"/>
    </xf>
    <xf numFmtId="0" fontId="1" fillId="2" borderId="0" xfId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vertical="top" wrapText="1"/>
    </xf>
  </cellXfs>
  <cellStyles count="2">
    <cellStyle name="Akzent3" xfId="1" builtinId="37"/>
    <cellStyle name="Standard" xfId="0" builtinId="0"/>
  </cellStyles>
  <dxfs count="5"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theme="0" tint="-0.499984740745262"/>
        </top>
        <vertical/>
        <horizontal/>
      </border>
    </dxf>
    <dxf>
      <font>
        <color rgb="FFC00000"/>
      </font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theme="0" tint="-0.499984740745262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EA2782-6DA2-4510-9299-83C8A01022EF}" name="schulliste2" displayName="schulliste2" ref="J4:K7" totalsRowShown="0" headerRowDxfId="3" headerRowCellStyle="Akzent3">
  <tableColumns count="2">
    <tableColumn id="1" xr3:uid="{85E6A281-DF8B-448B-B5D0-74F3D04D1B29}" name="Schule"/>
    <tableColumn id="2" xr3:uid="{D216FF54-78C4-4F8F-9364-97D8A09C1CF2}" name="Gemeinde"/>
  </tableColumns>
  <tableStyleInfo name="TableStyleMedium4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9C34B8-AD45-44F8-9184-98A2CF40F3FC}" name="schulliste" displayName="schulliste" ref="J4:K7" totalsRowShown="0" headerRowDxfId="0" headerRowCellStyle="Akzent3">
  <tableColumns count="2">
    <tableColumn id="1" xr3:uid="{062643DA-0AB9-46C1-9610-C36A36E56D62}" name="Schule"/>
    <tableColumn id="2" xr3:uid="{ACD3BE1E-F4A4-4C8E-A475-78D6987879EA}" name="Gemeinde"/>
  </tableColumns>
  <tableStyleInfo name="TableStyleMedium4"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01618-C8EF-4872-ACF2-DF260EBA8AB5}">
  <dimension ref="A1:O22"/>
  <sheetViews>
    <sheetView showGridLines="0" zoomScale="110" zoomScaleNormal="110" workbookViewId="0">
      <selection activeCell="C1" sqref="C1:D1"/>
    </sheetView>
  </sheetViews>
  <sheetFormatPr baseColWidth="10" defaultRowHeight="15" x14ac:dyDescent="0.25"/>
  <cols>
    <col min="1" max="1" width="7.85546875" customWidth="1"/>
    <col min="3" max="3" width="13" customWidth="1"/>
    <col min="4" max="4" width="26" customWidth="1"/>
    <col min="5" max="5" width="13.7109375" customWidth="1"/>
    <col min="6" max="7" width="13.140625" customWidth="1"/>
    <col min="8" max="8" width="3.5703125" style="2" customWidth="1"/>
    <col min="9" max="9" width="3" style="2" customWidth="1"/>
    <col min="10" max="10" width="25.7109375" customWidth="1"/>
    <col min="11" max="11" width="20.140625" customWidth="1"/>
    <col min="12" max="12" width="3" customWidth="1"/>
    <col min="13" max="13" width="17.28515625" customWidth="1"/>
    <col min="14" max="14" width="11.140625" customWidth="1"/>
    <col min="15" max="15" width="22.42578125" customWidth="1"/>
  </cols>
  <sheetData>
    <row r="1" spans="1:15" x14ac:dyDescent="0.25">
      <c r="B1" s="3" t="s">
        <v>6</v>
      </c>
      <c r="C1" s="25"/>
      <c r="D1" s="25"/>
      <c r="E1" s="3" t="s">
        <v>9</v>
      </c>
      <c r="F1" s="7"/>
      <c r="H1" s="4"/>
      <c r="I1" s="4"/>
    </row>
    <row r="2" spans="1:15" x14ac:dyDescent="0.25">
      <c r="B2" s="3" t="s">
        <v>7</v>
      </c>
      <c r="C2" s="25"/>
      <c r="D2" s="25"/>
      <c r="E2" s="3" t="s">
        <v>8</v>
      </c>
      <c r="F2" s="24"/>
      <c r="H2"/>
      <c r="I2" s="12"/>
    </row>
    <row r="3" spans="1:15" x14ac:dyDescent="0.25">
      <c r="J3" s="14" t="s">
        <v>36</v>
      </c>
    </row>
    <row r="4" spans="1:15" ht="45" x14ac:dyDescent="0.25">
      <c r="A4" s="15" t="s">
        <v>26</v>
      </c>
      <c r="B4" s="16" t="s">
        <v>16</v>
      </c>
      <c r="C4" s="17" t="s">
        <v>28</v>
      </c>
      <c r="D4" s="17" t="s">
        <v>27</v>
      </c>
      <c r="E4" s="17" t="s">
        <v>29</v>
      </c>
      <c r="F4" s="17" t="s">
        <v>30</v>
      </c>
      <c r="G4" s="17" t="s">
        <v>31</v>
      </c>
      <c r="J4" s="8" t="s">
        <v>6</v>
      </c>
      <c r="K4" s="8" t="s">
        <v>7</v>
      </c>
      <c r="M4" s="9" t="s">
        <v>6</v>
      </c>
      <c r="N4" s="9" t="s">
        <v>18</v>
      </c>
      <c r="O4" s="9" t="s">
        <v>7</v>
      </c>
    </row>
    <row r="5" spans="1:15" s="5" customFormat="1" x14ac:dyDescent="0.25">
      <c r="A5" s="18"/>
      <c r="B5" s="19"/>
      <c r="C5" s="20"/>
      <c r="D5" s="21"/>
      <c r="E5" s="18">
        <v>160</v>
      </c>
      <c r="F5" s="18" t="s">
        <v>17</v>
      </c>
      <c r="G5" s="18" t="str">
        <f>IF(OR(F5="x",E5&gt;=20),"ja","nein")</f>
        <v>ja</v>
      </c>
      <c r="J5" s="6" t="s">
        <v>3</v>
      </c>
      <c r="K5" s="6" t="s">
        <v>0</v>
      </c>
      <c r="M5"/>
      <c r="N5"/>
      <c r="O5"/>
    </row>
    <row r="6" spans="1:15" x14ac:dyDescent="0.25">
      <c r="A6" s="18"/>
      <c r="B6" s="19"/>
      <c r="C6" s="20"/>
      <c r="D6" s="21"/>
      <c r="E6" s="18">
        <v>8</v>
      </c>
      <c r="F6" s="18"/>
      <c r="G6" s="18" t="str">
        <f t="shared" ref="G6:G11" si="0">IF(OR(F6="x",E6&gt;=20),"ja","nein")</f>
        <v>nein</v>
      </c>
      <c r="H6"/>
      <c r="I6"/>
      <c r="J6" s="6" t="s">
        <v>2</v>
      </c>
      <c r="K6" s="6" t="s">
        <v>1</v>
      </c>
    </row>
    <row r="7" spans="1:15" x14ac:dyDescent="0.25">
      <c r="A7" s="18"/>
      <c r="B7" s="19"/>
      <c r="C7" s="20"/>
      <c r="D7" s="21"/>
      <c r="E7" s="18">
        <v>20</v>
      </c>
      <c r="F7" s="18"/>
      <c r="G7" s="18" t="str">
        <f t="shared" si="0"/>
        <v>ja</v>
      </c>
      <c r="H7"/>
      <c r="I7"/>
      <c r="J7" s="6" t="s">
        <v>4</v>
      </c>
      <c r="K7" s="6" t="s">
        <v>5</v>
      </c>
    </row>
    <row r="8" spans="1:15" x14ac:dyDescent="0.25">
      <c r="A8" s="18"/>
      <c r="B8" s="19"/>
      <c r="C8" s="20"/>
      <c r="D8" s="21"/>
      <c r="E8" s="18">
        <v>40</v>
      </c>
      <c r="F8" s="18" t="s">
        <v>17</v>
      </c>
      <c r="G8" s="18" t="str">
        <f t="shared" si="0"/>
        <v>ja</v>
      </c>
      <c r="H8"/>
      <c r="I8"/>
    </row>
    <row r="9" spans="1:15" x14ac:dyDescent="0.25">
      <c r="A9" s="18"/>
      <c r="B9" s="19"/>
      <c r="C9" s="20"/>
      <c r="D9" s="21"/>
      <c r="E9" s="18">
        <v>160</v>
      </c>
      <c r="F9" s="18" t="s">
        <v>17</v>
      </c>
      <c r="G9" s="18" t="str">
        <f t="shared" si="0"/>
        <v>ja</v>
      </c>
      <c r="H9"/>
      <c r="I9"/>
    </row>
    <row r="10" spans="1:15" x14ac:dyDescent="0.25">
      <c r="A10" s="18"/>
      <c r="B10" s="19"/>
      <c r="C10" s="20"/>
      <c r="D10" s="21"/>
      <c r="E10" s="18">
        <v>40</v>
      </c>
      <c r="F10" s="18" t="s">
        <v>17</v>
      </c>
      <c r="G10" s="18" t="str">
        <f t="shared" si="0"/>
        <v>ja</v>
      </c>
      <c r="H10"/>
      <c r="I10"/>
    </row>
    <row r="11" spans="1:15" x14ac:dyDescent="0.25">
      <c r="A11" s="18"/>
      <c r="B11" s="19"/>
      <c r="C11" s="20"/>
      <c r="D11" s="21"/>
      <c r="E11" s="18">
        <v>160</v>
      </c>
      <c r="F11" s="18" t="s">
        <v>17</v>
      </c>
      <c r="G11" s="18" t="str">
        <f t="shared" si="0"/>
        <v>ja</v>
      </c>
      <c r="H11"/>
      <c r="I11"/>
    </row>
    <row r="12" spans="1:15" x14ac:dyDescent="0.25">
      <c r="D12" s="1"/>
      <c r="H12"/>
      <c r="I12"/>
    </row>
    <row r="13" spans="1:15" ht="26.25" customHeight="1" x14ac:dyDescent="0.25">
      <c r="A13" s="26" t="s">
        <v>39</v>
      </c>
      <c r="B13" s="26"/>
      <c r="C13" s="26"/>
      <c r="D13" s="26"/>
      <c r="E13" s="26"/>
      <c r="F13" s="26"/>
      <c r="G13" s="26"/>
    </row>
    <row r="15" spans="1:15" x14ac:dyDescent="0.25">
      <c r="B15" t="s">
        <v>33</v>
      </c>
      <c r="E15" s="13"/>
      <c r="H15"/>
      <c r="I15"/>
    </row>
    <row r="17" spans="2:8" x14ac:dyDescent="0.25">
      <c r="B17" s="11" t="s">
        <v>34</v>
      </c>
    </row>
    <row r="18" spans="2:8" x14ac:dyDescent="0.25">
      <c r="B18" s="14"/>
    </row>
    <row r="20" spans="2:8" x14ac:dyDescent="0.25">
      <c r="B20" s="11" t="s">
        <v>35</v>
      </c>
    </row>
    <row r="21" spans="2:8" x14ac:dyDescent="0.25">
      <c r="B21" s="14"/>
    </row>
    <row r="22" spans="2:8" x14ac:dyDescent="0.25">
      <c r="H22"/>
    </row>
  </sheetData>
  <mergeCells count="3">
    <mergeCell ref="C1:D1"/>
    <mergeCell ref="C2:D2"/>
    <mergeCell ref="A13:G13"/>
  </mergeCells>
  <conditionalFormatting sqref="A6:G11">
    <cfRule type="expression" dxfId="4" priority="1" stopIfTrue="1">
      <formula>MONTH($B6)&gt;MONTH($B5)</formula>
    </cfRule>
  </conditionalFormatting>
  <pageMargins left="0.7" right="0.7" top="0.78740157499999996" bottom="0.78740157499999996" header="0.3" footer="0.3"/>
  <pageSetup paperSize="9" scale="85" orientation="landscape" verticalDpi="0" r:id="rId1"/>
  <headerFooter>
    <oddHeader>&amp;LVeranstaltungen 2016/17</oddHeader>
    <oddFooter>&amp;L&amp;D</oddFooter>
  </headerFooter>
  <colBreaks count="1" manualBreakCount="1">
    <brk id="12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1857D-455A-4B02-8388-CC746DB563F0}">
  <sheetPr>
    <tabColor theme="3"/>
  </sheetPr>
  <dimension ref="A1:O22"/>
  <sheetViews>
    <sheetView showGridLines="0" tabSelected="1" zoomScale="110" zoomScaleNormal="110" workbookViewId="0">
      <selection activeCell="C1" sqref="C1:D1"/>
    </sheetView>
  </sheetViews>
  <sheetFormatPr baseColWidth="10" defaultRowHeight="15" x14ac:dyDescent="0.25"/>
  <cols>
    <col min="1" max="1" width="7.85546875" customWidth="1"/>
    <col min="3" max="3" width="13" customWidth="1"/>
    <col min="4" max="4" width="26" customWidth="1"/>
    <col min="5" max="5" width="13.7109375" customWidth="1"/>
    <col min="6" max="7" width="13.140625" customWidth="1"/>
    <col min="8" max="8" width="3.5703125" style="2" customWidth="1"/>
    <col min="9" max="9" width="3" style="2" customWidth="1"/>
    <col min="10" max="10" width="25.7109375" customWidth="1"/>
    <col min="11" max="11" width="20.140625" customWidth="1"/>
    <col min="12" max="12" width="3" customWidth="1"/>
    <col min="13" max="13" width="17.28515625" customWidth="1"/>
    <col min="14" max="14" width="11.140625" customWidth="1"/>
    <col min="15" max="15" width="22.42578125" customWidth="1"/>
  </cols>
  <sheetData>
    <row r="1" spans="1:15" x14ac:dyDescent="0.25">
      <c r="B1" s="3" t="s">
        <v>6</v>
      </c>
      <c r="C1" s="25" t="s">
        <v>3</v>
      </c>
      <c r="D1" s="25"/>
      <c r="E1" s="3" t="s">
        <v>9</v>
      </c>
      <c r="F1" s="7">
        <v>396</v>
      </c>
      <c r="H1" s="4"/>
      <c r="I1" s="4"/>
    </row>
    <row r="2" spans="1:15" x14ac:dyDescent="0.25">
      <c r="B2" s="3" t="s">
        <v>7</v>
      </c>
      <c r="C2" s="25" t="str">
        <f>LOOKUP(C1,schulliste[])</f>
        <v>8650 Kindberg</v>
      </c>
      <c r="D2" s="25"/>
      <c r="E2" s="3" t="s">
        <v>8</v>
      </c>
      <c r="F2" s="23" t="str">
        <f>IFERROR(VLOOKUP(F1,C5:C5:G11,2,FALSE),"")</f>
        <v>Lesefest</v>
      </c>
      <c r="H2"/>
      <c r="I2" s="12"/>
    </row>
    <row r="3" spans="1:15" x14ac:dyDescent="0.25">
      <c r="J3" s="14" t="s">
        <v>36</v>
      </c>
    </row>
    <row r="4" spans="1:15" ht="45" x14ac:dyDescent="0.25">
      <c r="A4" s="15" t="s">
        <v>26</v>
      </c>
      <c r="B4" s="16" t="s">
        <v>16</v>
      </c>
      <c r="C4" s="17" t="s">
        <v>28</v>
      </c>
      <c r="D4" s="17" t="s">
        <v>27</v>
      </c>
      <c r="E4" s="17" t="s">
        <v>29</v>
      </c>
      <c r="F4" s="17" t="s">
        <v>30</v>
      </c>
      <c r="G4" s="17" t="s">
        <v>31</v>
      </c>
      <c r="J4" s="8" t="s">
        <v>6</v>
      </c>
      <c r="K4" s="8" t="s">
        <v>7</v>
      </c>
      <c r="M4" s="9" t="s">
        <v>6</v>
      </c>
      <c r="N4" s="9" t="s">
        <v>18</v>
      </c>
      <c r="O4" s="9" t="s">
        <v>7</v>
      </c>
    </row>
    <row r="5" spans="1:15" s="5" customFormat="1" x14ac:dyDescent="0.25">
      <c r="A5" s="18" t="str">
        <f>TEXT(B5,"ttt")</f>
        <v>Fr</v>
      </c>
      <c r="B5" s="19">
        <v>43553</v>
      </c>
      <c r="C5" s="20">
        <v>647</v>
      </c>
      <c r="D5" s="21" t="s">
        <v>11</v>
      </c>
      <c r="E5" s="18">
        <v>160</v>
      </c>
      <c r="F5" s="18" t="s">
        <v>17</v>
      </c>
      <c r="G5" s="18" t="str">
        <f>IF(OR(F5="x",E5&gt;=20),"ja","nein")</f>
        <v>ja</v>
      </c>
      <c r="J5" s="6" t="s">
        <v>3</v>
      </c>
      <c r="K5" s="6" t="s">
        <v>0</v>
      </c>
      <c r="M5" t="str">
        <f>SUBSTITUTE(schulliste[[#This Row],[Schule]],"Volksschule","VS")</f>
        <v>VS Kindberg</v>
      </c>
      <c r="N5" t="str">
        <f>LEFT(K5,FIND(" ",K5)-1)</f>
        <v>8650</v>
      </c>
      <c r="O5" t="str">
        <f>RIGHT(K5,LEN(K5)-SEARCH(" ",K5,1))</f>
        <v>Kindberg</v>
      </c>
    </row>
    <row r="6" spans="1:15" x14ac:dyDescent="0.25">
      <c r="A6" s="18" t="str">
        <f t="shared" ref="A6:A11" si="0">TEXT(B6,"ttt")</f>
        <v>So</v>
      </c>
      <c r="B6" s="19">
        <v>43562</v>
      </c>
      <c r="C6" s="20">
        <v>479</v>
      </c>
      <c r="D6" s="21" t="s">
        <v>14</v>
      </c>
      <c r="E6" s="18">
        <v>8</v>
      </c>
      <c r="F6" s="18"/>
      <c r="G6" s="18" t="str">
        <f t="shared" ref="G6:G11" si="1">IF(OR(F6="x",E6&gt;=20),"ja","nein")</f>
        <v>nein</v>
      </c>
      <c r="H6"/>
      <c r="I6"/>
      <c r="J6" s="6" t="s">
        <v>2</v>
      </c>
      <c r="K6" s="6" t="s">
        <v>1</v>
      </c>
      <c r="M6" t="str">
        <f>SUBSTITUTE(schulliste[[#This Row],[Schule]],"Volksschule","VS")</f>
        <v>VS Roßdorf</v>
      </c>
      <c r="N6" t="str">
        <f>LEFT(K6,FIND(" ",K6)-1)</f>
        <v>64380</v>
      </c>
      <c r="O6" t="str">
        <f>RIGHT(K6,LEN(K6)-SEARCH(" ",K6,1))</f>
        <v>Roßdorf</v>
      </c>
    </row>
    <row r="7" spans="1:15" x14ac:dyDescent="0.25">
      <c r="A7" s="18" t="str">
        <f t="shared" si="0"/>
        <v>Do</v>
      </c>
      <c r="B7" s="19">
        <v>43594</v>
      </c>
      <c r="C7" s="20">
        <v>975</v>
      </c>
      <c r="D7" s="21" t="s">
        <v>38</v>
      </c>
      <c r="E7" s="18">
        <v>20</v>
      </c>
      <c r="F7" s="18"/>
      <c r="G7" s="18" t="str">
        <f t="shared" si="1"/>
        <v>ja</v>
      </c>
      <c r="H7"/>
      <c r="I7"/>
      <c r="J7" s="6" t="s">
        <v>4</v>
      </c>
      <c r="K7" s="6" t="s">
        <v>5</v>
      </c>
      <c r="M7" t="str">
        <f>SUBSTITUTE(schulliste[[#This Row],[Schule]],"Volksschule","VS")</f>
        <v>VS Stanz i. Mürztal</v>
      </c>
      <c r="N7" t="str">
        <f>LEFT(K7,FIND(" ",K7)-1)</f>
        <v>8653</v>
      </c>
      <c r="O7" t="str">
        <f>RIGHT(K7,LEN(K7)-SEARCH(" ",K7,1))</f>
        <v>Stanz im Mürztal</v>
      </c>
    </row>
    <row r="8" spans="1:15" x14ac:dyDescent="0.25">
      <c r="A8" s="18" t="str">
        <f t="shared" si="0"/>
        <v>Fr</v>
      </c>
      <c r="B8" s="19">
        <v>43595</v>
      </c>
      <c r="C8" s="20">
        <v>364</v>
      </c>
      <c r="D8" s="21" t="s">
        <v>12</v>
      </c>
      <c r="E8" s="18">
        <v>40</v>
      </c>
      <c r="F8" s="18" t="s">
        <v>17</v>
      </c>
      <c r="G8" s="18" t="str">
        <f t="shared" si="1"/>
        <v>ja</v>
      </c>
      <c r="H8"/>
      <c r="I8"/>
    </row>
    <row r="9" spans="1:15" x14ac:dyDescent="0.25">
      <c r="A9" s="18" t="str">
        <f t="shared" si="0"/>
        <v>So</v>
      </c>
      <c r="B9" s="19">
        <v>43618</v>
      </c>
      <c r="C9" s="20">
        <v>396</v>
      </c>
      <c r="D9" s="21" t="s">
        <v>15</v>
      </c>
      <c r="E9" s="18">
        <v>160</v>
      </c>
      <c r="F9" s="18" t="s">
        <v>17</v>
      </c>
      <c r="G9" s="18" t="str">
        <f t="shared" si="1"/>
        <v>ja</v>
      </c>
      <c r="H9"/>
      <c r="I9"/>
    </row>
    <row r="10" spans="1:15" x14ac:dyDescent="0.25">
      <c r="A10" s="18" t="str">
        <f t="shared" si="0"/>
        <v>Fr</v>
      </c>
      <c r="B10" s="19">
        <v>43630</v>
      </c>
      <c r="C10" s="20">
        <v>746</v>
      </c>
      <c r="D10" s="21" t="s">
        <v>10</v>
      </c>
      <c r="E10" s="18">
        <v>40</v>
      </c>
      <c r="F10" s="18" t="s">
        <v>17</v>
      </c>
      <c r="G10" s="18" t="str">
        <f t="shared" si="1"/>
        <v>ja</v>
      </c>
      <c r="H10"/>
      <c r="I10"/>
    </row>
    <row r="11" spans="1:15" x14ac:dyDescent="0.25">
      <c r="A11" s="18" t="str">
        <f t="shared" si="0"/>
        <v>Sa</v>
      </c>
      <c r="B11" s="19">
        <v>43617</v>
      </c>
      <c r="C11" s="20">
        <v>747</v>
      </c>
      <c r="D11" s="21" t="s">
        <v>13</v>
      </c>
      <c r="E11" s="18">
        <v>160</v>
      </c>
      <c r="F11" s="18" t="s">
        <v>17</v>
      </c>
      <c r="G11" s="18" t="str">
        <f t="shared" si="1"/>
        <v>ja</v>
      </c>
      <c r="H11"/>
      <c r="I11"/>
    </row>
    <row r="12" spans="1:15" x14ac:dyDescent="0.25">
      <c r="D12" s="1"/>
      <c r="H12"/>
      <c r="I12"/>
    </row>
    <row r="13" spans="1:15" ht="26.25" customHeight="1" x14ac:dyDescent="0.25">
      <c r="A13" s="26" t="s">
        <v>39</v>
      </c>
      <c r="B13" s="26"/>
      <c r="C13" s="26"/>
      <c r="D13" s="26"/>
      <c r="E13" s="26"/>
      <c r="F13" s="26"/>
      <c r="G13" s="26"/>
    </row>
    <row r="15" spans="1:15" x14ac:dyDescent="0.25">
      <c r="B15" t="s">
        <v>33</v>
      </c>
      <c r="E15" s="13">
        <f>COUNTIFS(F5:F11,"",G5:G11,"ja")</f>
        <v>1</v>
      </c>
      <c r="H15"/>
      <c r="I15"/>
    </row>
    <row r="17" spans="2:8" x14ac:dyDescent="0.25">
      <c r="B17" s="11"/>
    </row>
    <row r="18" spans="2:8" x14ac:dyDescent="0.25">
      <c r="B18" s="14" t="str">
        <f>CONCATENATE("Die ",C1," hat ",E15," Wahlveranstaltung(en) absolviert.")</f>
        <v>Die Volksschule Kindberg hat 1 Wahlveranstaltung(en) absolviert.</v>
      </c>
    </row>
    <row r="20" spans="2:8" x14ac:dyDescent="0.25">
      <c r="B20" s="11"/>
    </row>
    <row r="21" spans="2:8" x14ac:dyDescent="0.25">
      <c r="B21" s="14" t="str">
        <f>"Die "&amp;C1&amp;" hat "&amp;E15&amp;" Wahlveranstaltung(en) abolviert."</f>
        <v>Die Volksschule Kindberg hat 1 Wahlveranstaltung(en) abolviert.</v>
      </c>
    </row>
    <row r="22" spans="2:8" x14ac:dyDescent="0.25">
      <c r="H22"/>
    </row>
  </sheetData>
  <mergeCells count="3">
    <mergeCell ref="C1:D1"/>
    <mergeCell ref="C2:D2"/>
    <mergeCell ref="A13:G13"/>
  </mergeCells>
  <conditionalFormatting sqref="E5:E11">
    <cfRule type="expression" dxfId="2" priority="2">
      <formula>AND(F5="",E5&lt;20)</formula>
    </cfRule>
  </conditionalFormatting>
  <conditionalFormatting sqref="A6:G11">
    <cfRule type="expression" dxfId="1" priority="1">
      <formula>MONTH($B6)&gt;MONTH($B5)</formula>
    </cfRule>
  </conditionalFormatting>
  <dataValidations count="1">
    <dataValidation type="list" allowBlank="1" showInputMessage="1" showErrorMessage="1" sqref="C1:D1" xr:uid="{5014180B-78AF-4B79-9991-607F7073E25A}">
      <formula1>$J$5:$J$7</formula1>
    </dataValidation>
  </dataValidations>
  <pageMargins left="0.7" right="0.7" top="0.78740157499999996" bottom="0.78740157499999996" header="0.3" footer="0.3"/>
  <pageSetup paperSize="9" scale="85" orientation="landscape" verticalDpi="0" r:id="rId1"/>
  <headerFooter>
    <oddHeader>&amp;LVeranstaltungen 2016/17</oddHeader>
    <oddFooter>&amp;L&amp;D</oddFooter>
  </headerFooter>
  <colBreaks count="1" manualBreakCount="1">
    <brk id="12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C8"/>
  <sheetViews>
    <sheetView workbookViewId="0"/>
  </sheetViews>
  <sheetFormatPr baseColWidth="10" defaultRowHeight="15" x14ac:dyDescent="0.25"/>
  <cols>
    <col min="1" max="1" width="11.42578125" style="2"/>
    <col min="3" max="3" width="25.7109375" bestFit="1" customWidth="1"/>
  </cols>
  <sheetData>
    <row r="1" spans="1:3" x14ac:dyDescent="0.25">
      <c r="A1" s="22" t="s">
        <v>16</v>
      </c>
      <c r="B1" s="14" t="s">
        <v>32</v>
      </c>
      <c r="C1" s="14" t="s">
        <v>37</v>
      </c>
    </row>
    <row r="2" spans="1:3" x14ac:dyDescent="0.25">
      <c r="A2" s="10">
        <v>43553</v>
      </c>
      <c r="B2" t="s">
        <v>19</v>
      </c>
      <c r="C2" t="s">
        <v>11</v>
      </c>
    </row>
    <row r="3" spans="1:3" x14ac:dyDescent="0.25">
      <c r="A3" s="10">
        <v>43562</v>
      </c>
      <c r="B3" t="s">
        <v>20</v>
      </c>
      <c r="C3" t="s">
        <v>14</v>
      </c>
    </row>
    <row r="4" spans="1:3" x14ac:dyDescent="0.25">
      <c r="A4" s="10">
        <v>43594</v>
      </c>
      <c r="B4" t="s">
        <v>21</v>
      </c>
      <c r="C4" t="s">
        <v>38</v>
      </c>
    </row>
    <row r="5" spans="1:3" x14ac:dyDescent="0.25">
      <c r="A5" s="10">
        <v>43595</v>
      </c>
      <c r="B5" t="s">
        <v>22</v>
      </c>
      <c r="C5" t="s">
        <v>12</v>
      </c>
    </row>
    <row r="6" spans="1:3" x14ac:dyDescent="0.25">
      <c r="A6" s="10">
        <v>43618</v>
      </c>
      <c r="B6" t="s">
        <v>23</v>
      </c>
      <c r="C6" t="s">
        <v>15</v>
      </c>
    </row>
    <row r="7" spans="1:3" x14ac:dyDescent="0.25">
      <c r="A7" s="10">
        <v>43630</v>
      </c>
      <c r="B7" t="s">
        <v>24</v>
      </c>
      <c r="C7" t="s">
        <v>10</v>
      </c>
    </row>
    <row r="8" spans="1:3" x14ac:dyDescent="0.25">
      <c r="A8" s="10">
        <v>43617</v>
      </c>
      <c r="B8" t="s">
        <v>25</v>
      </c>
      <c r="C8" t="s">
        <v>13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4F756-0F52-41BF-A9EE-B1B263F02FEF}">
  <sheetPr>
    <tabColor rgb="FF002060"/>
  </sheetPr>
  <dimension ref="A1:D8"/>
  <sheetViews>
    <sheetView workbookViewId="0"/>
  </sheetViews>
  <sheetFormatPr baseColWidth="10" defaultRowHeight="15" x14ac:dyDescent="0.25"/>
  <cols>
    <col min="1" max="1" width="11.42578125" style="2"/>
    <col min="4" max="4" width="25.7109375" bestFit="1" customWidth="1"/>
  </cols>
  <sheetData>
    <row r="1" spans="1:4" x14ac:dyDescent="0.25">
      <c r="A1" s="22" t="s">
        <v>16</v>
      </c>
      <c r="B1" s="14" t="s">
        <v>32</v>
      </c>
      <c r="C1" s="14"/>
      <c r="D1" s="14" t="s">
        <v>37</v>
      </c>
    </row>
    <row r="2" spans="1:4" x14ac:dyDescent="0.25">
      <c r="A2" s="10">
        <v>43553</v>
      </c>
      <c r="B2" t="s">
        <v>19</v>
      </c>
      <c r="C2" t="str">
        <f>RIGHT(B2,3)</f>
        <v>647</v>
      </c>
      <c r="D2" t="s">
        <v>11</v>
      </c>
    </row>
    <row r="3" spans="1:4" x14ac:dyDescent="0.25">
      <c r="A3" s="10">
        <v>43562</v>
      </c>
      <c r="B3" t="s">
        <v>20</v>
      </c>
      <c r="C3" t="str">
        <f t="shared" ref="C3:C8" si="0">RIGHT(B3,3)</f>
        <v>479</v>
      </c>
      <c r="D3" t="s">
        <v>14</v>
      </c>
    </row>
    <row r="4" spans="1:4" x14ac:dyDescent="0.25">
      <c r="A4" s="10">
        <v>43594</v>
      </c>
      <c r="B4" t="s">
        <v>21</v>
      </c>
      <c r="C4" t="str">
        <f t="shared" si="0"/>
        <v>975</v>
      </c>
      <c r="D4" t="s">
        <v>38</v>
      </c>
    </row>
    <row r="5" spans="1:4" x14ac:dyDescent="0.25">
      <c r="A5" s="10">
        <v>43595</v>
      </c>
      <c r="B5" t="s">
        <v>22</v>
      </c>
      <c r="C5" t="str">
        <f t="shared" si="0"/>
        <v>364</v>
      </c>
      <c r="D5" t="s">
        <v>12</v>
      </c>
    </row>
    <row r="6" spans="1:4" x14ac:dyDescent="0.25">
      <c r="A6" s="10">
        <v>43618</v>
      </c>
      <c r="B6" t="s">
        <v>23</v>
      </c>
      <c r="C6" t="str">
        <f t="shared" si="0"/>
        <v>396</v>
      </c>
      <c r="D6" t="s">
        <v>15</v>
      </c>
    </row>
    <row r="7" spans="1:4" x14ac:dyDescent="0.25">
      <c r="A7" s="10">
        <v>43630</v>
      </c>
      <c r="B7" t="s">
        <v>24</v>
      </c>
      <c r="C7" t="str">
        <f t="shared" si="0"/>
        <v>746</v>
      </c>
      <c r="D7" t="s">
        <v>10</v>
      </c>
    </row>
    <row r="8" spans="1:4" x14ac:dyDescent="0.25">
      <c r="A8" s="10">
        <v>43617</v>
      </c>
      <c r="B8" t="s">
        <v>25</v>
      </c>
      <c r="C8" t="str">
        <f t="shared" si="0"/>
        <v>747</v>
      </c>
      <c r="D8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Teilnahmeliste</vt:lpstr>
      <vt:lpstr>Teilnahmeliste Lösung</vt:lpstr>
      <vt:lpstr>Veranstaltungen</vt:lpstr>
      <vt:lpstr>Veranstaltungen Lösung</vt:lpstr>
    </vt:vector>
  </TitlesOfParts>
  <Company>MUL/Zentraler Informatikdienst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</dc:title>
  <dc:subject>Verschiedene Techniken einsetzen</dc:subject>
  <dc:creator>ziduser</dc:creator>
  <cp:keywords>Übungsdatei</cp:keywords>
  <cp:lastModifiedBy>Dagmar Serb</cp:lastModifiedBy>
  <cp:lastPrinted>2017-07-13T08:32:45Z</cp:lastPrinted>
  <dcterms:created xsi:type="dcterms:W3CDTF">2017-07-07T08:19:09Z</dcterms:created>
  <dcterms:modified xsi:type="dcterms:W3CDTF">2019-04-03T09:17:18Z</dcterms:modified>
  <cp:category>Schulungen</cp:category>
  <cp:contentStatus>V.01</cp:contentStatus>
</cp:coreProperties>
</file>